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Sheet1" sheetId="1" r:id="rId1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<sst xmlns="http://schemas.openxmlformats.org/spreadsheetml/2006/main" count="135" uniqueCount="93">
  <si>
    <t>VA Appointment</t>
  </si>
  <si>
    <t>Revised MOU Hours</t>
  </si>
  <si>
    <t>VA % of Overall Prof. Effort</t>
  </si>
  <si>
    <t>Max Total EquivalentHours</t>
  </si>
  <si>
    <t xml:space="preserve">Total % Overall </t>
  </si>
  <si>
    <t>Prof Effort</t>
  </si>
  <si>
    <t>VA 8ths</t>
  </si>
  <si>
    <t>VA hours</t>
  </si>
  <si>
    <t xml:space="preserve">    VA Prof Effort</t>
  </si>
  <si>
    <t>20/40</t>
  </si>
  <si>
    <t>25/40</t>
  </si>
  <si>
    <t>30/40</t>
  </si>
  <si>
    <t>35/40</t>
  </si>
  <si>
    <t>40/40</t>
  </si>
  <si>
    <t>40/60</t>
  </si>
  <si>
    <t>35/60</t>
  </si>
  <si>
    <t>30/60</t>
  </si>
  <si>
    <t>25/60</t>
  </si>
  <si>
    <t>20/60</t>
  </si>
  <si>
    <t>15/55</t>
  </si>
  <si>
    <t>10/50</t>
  </si>
  <si>
    <t>5/45</t>
  </si>
  <si>
    <t>40/55</t>
  </si>
  <si>
    <t>40/50</t>
  </si>
  <si>
    <t>40/45</t>
  </si>
  <si>
    <t>VA%</t>
  </si>
  <si>
    <t xml:space="preserve">             Appointment/Salary base</t>
  </si>
  <si>
    <t>Hours</t>
  </si>
  <si>
    <t>8ths</t>
  </si>
  <si>
    <t>= values to enter;</t>
  </si>
  <si>
    <t>= calculated values</t>
  </si>
  <si>
    <t>Max Pay</t>
  </si>
  <si>
    <t>SALARY/EFFORT FOR A PROPOSAL - BUDGET PAGE</t>
  </si>
  <si>
    <t>Name</t>
  </si>
  <si>
    <t xml:space="preserve">      *</t>
  </si>
  <si>
    <t>Budget Justification:</t>
  </si>
  <si>
    <t xml:space="preserve"> of his overall professional responsibilities.</t>
  </si>
  <si>
    <t>&lt;    Dr.            &gt;</t>
  </si>
  <si>
    <t>&lt;PI or Co-invest.&gt;       &gt;</t>
  </si>
  <si>
    <t>Total Hours</t>
  </si>
  <si>
    <t xml:space="preserve">   Salary Requested</t>
  </si>
  <si>
    <t xml:space="preserve">  Institutional Base Salary</t>
  </si>
  <si>
    <t xml:space="preserve">  % Effort on Project</t>
  </si>
  <si>
    <t xml:space="preserve">    Type Appt</t>
  </si>
  <si>
    <t xml:space="preserve">   Role on Project</t>
  </si>
  <si>
    <t>Steps to complete:</t>
  </si>
  <si>
    <t>2.  Enter number of hours the faculty member plans to work each week on the project.</t>
  </si>
  <si>
    <t>This is then</t>
  </si>
  <si>
    <t>4. Complete info under "SALARY/EFFORT FOR A PROPOSAL - BUDGET PAGE."</t>
  </si>
  <si>
    <t>% of Overall Professional Effort:</t>
  </si>
  <si>
    <t>Budgeted salary on project:</t>
  </si>
  <si>
    <t>Lookup Table:</t>
  </si>
  <si>
    <t>Comments to table:</t>
  </si>
  <si>
    <t xml:space="preserve">Faculty are not guaranteed the maximum percent of pay.  </t>
  </si>
  <si>
    <t>VA % of Overall Professional Effort</t>
  </si>
  <si>
    <t>Total % Overall  Professional Effort</t>
  </si>
  <si>
    <t xml:space="preserve">   VA Appointment</t>
  </si>
  <si>
    <t>1.  Enter the number of 8ths the faculty member works at the VA.</t>
  </si>
  <si>
    <t>CALCULATION OF UCD/VA SALARY/EFFORT FOR A PROPOSAL</t>
  </si>
  <si>
    <t>3.  Enter Faculty member's 100% UCD Pay Rate or NIH cap salary.</t>
  </si>
  <si>
    <t xml:space="preserve"> = NIH cap, effective 01/10/2016</t>
  </si>
  <si>
    <t xml:space="preserve">      Dist of Prof Effort between UCD/VA (from MOU)</t>
  </si>
  <si>
    <t>UCD Hrs and Max Pay</t>
  </si>
  <si>
    <t>UCD% #</t>
  </si>
  <si>
    <t>UCD/VA total</t>
  </si>
  <si>
    <t xml:space="preserve">  # = Max Prof Effort available at UCD</t>
  </si>
  <si>
    <t>Number of hours (from UCD time) PI will spend on project per week:</t>
  </si>
  <si>
    <t>of available UCD time on Project.</t>
  </si>
  <si>
    <t>100% Pay Rate from UCD (X+X'+Y'+Y) [does not include Z or VA pay] :</t>
  </si>
  <si>
    <t>Based on 100% of UCD Pay Rate(X+X'+Y'+Y),</t>
  </si>
  <si>
    <t>UCD Pay Rate is based on Rank, Step and APU Scale at 100% time.</t>
  </si>
  <si>
    <t>Value to use (use NIH cap if 100% UCD Pay Rate exceeds cap):</t>
  </si>
  <si>
    <t>Percent of 100% UCD Pay Rate to request:</t>
  </si>
  <si>
    <r>
      <t>*</t>
    </r>
    <r>
      <rPr>
        <sz val="10"/>
        <rFont val="Arial"/>
        <family val="0"/>
      </rPr>
      <t xml:space="preserve">Dr. &lt;                      &gt; has a joint UCD/VA appointment.  Salary support requested represents </t>
    </r>
  </si>
  <si>
    <t>(%) UCD salary x UCD Pay Rate</t>
  </si>
  <si>
    <t>(%) UCD time on Project x (%) Total Prof Effort that is UCD time</t>
  </si>
  <si>
    <t>of his UCD Pay Rate and</t>
  </si>
  <si>
    <t xml:space="preserve">           UCD Professional Effort</t>
  </si>
  <si>
    <t xml:space="preserve">             Overall Professional Effort (UCD &amp; VA Combined)</t>
  </si>
  <si>
    <t xml:space="preserve">      UCD % Effort and Compensation</t>
  </si>
  <si>
    <t>UCD % of Overall Professional Effort</t>
  </si>
  <si>
    <t>UCD Equivalent Hours</t>
  </si>
  <si>
    <t>UCD fractional effort</t>
  </si>
  <si>
    <t>UCD Max Pay %</t>
  </si>
  <si>
    <t>UCD and VA each have a 40-hour work week.  Therefore, individuals working less than 20 hrs at the VA have less than a total 60-hour week.</t>
  </si>
  <si>
    <t>UCD + VA effort is maximum 60-hour per week.</t>
  </si>
  <si>
    <t>The payroll percentage is dependent on the amount of gross UCD pay as a percent of all salary components</t>
  </si>
  <si>
    <t xml:space="preserve">      UCD Professional Effort</t>
  </si>
  <si>
    <t>Overall Professional Effort (UCD &amp; VA Combined</t>
  </si>
  <si>
    <t>UCD % Effort and Compensation</t>
  </si>
  <si>
    <t>UCD % of Overall Prof Effort</t>
  </si>
  <si>
    <r>
      <t>UCD Maximum</t>
    </r>
    <r>
      <rPr>
        <b/>
        <sz val="10"/>
        <rFont val="Arial"/>
        <family val="2"/>
      </rPr>
      <t xml:space="preserve"> possible</t>
    </r>
    <r>
      <rPr>
        <sz val="10"/>
        <rFont val="Arial"/>
        <family val="0"/>
      </rPr>
      <t xml:space="preserve"> Pay Rate (%) x (%) of UCD time on Project</t>
    </r>
  </si>
  <si>
    <t>To convert % effort to calendar months multiply by 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</si>
</sst>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&quot;$&quot;#,##0.0000"/>
    <numFmt numFmtId="167" formatCode="&quot;$&quot;#,##0.00"/>
    <numFmt numFmtId="168" formatCode="0.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00"/>
    <numFmt numFmtId="174" formatCode="0.0000"/>
    <numFmt numFmtId="175" formatCode="0.000"/>
    <numFmt numFmtId="176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26" xfId="0" applyBorder="1" applyAlignment="1">
      <alignment/>
    </xf>
    <xf numFmtId="0" fontId="0" fillId="0" borderId="13" xfId="0" applyBorder="1" applyAlignment="1">
      <alignment horizontal="right"/>
    </xf>
    <xf numFmtId="9" fontId="0" fillId="0" borderId="14" xfId="0" applyNumberFormat="1" applyBorder="1" applyAlignment="1">
      <alignment/>
    </xf>
    <xf numFmtId="0" fontId="0" fillId="0" borderId="0" xfId="0" applyBorder="1" applyAlignment="1">
      <alignment horizontal="right"/>
    </xf>
    <xf numFmtId="9" fontId="0" fillId="0" borderId="27" xfId="0" applyNumberFormat="1" applyBorder="1" applyAlignment="1">
      <alignment/>
    </xf>
    <xf numFmtId="0" fontId="0" fillId="0" borderId="19" xfId="0" applyBorder="1" applyAlignment="1">
      <alignment horizontal="right"/>
    </xf>
    <xf numFmtId="9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9" fontId="0" fillId="0" borderId="15" xfId="0" applyNumberFormat="1" applyBorder="1" applyAlignment="1">
      <alignment/>
    </xf>
    <xf numFmtId="0" fontId="0" fillId="0" borderId="14" xfId="0" applyBorder="1" applyAlignment="1">
      <alignment horizontal="right"/>
    </xf>
    <xf numFmtId="9" fontId="0" fillId="0" borderId="26" xfId="0" applyNumberFormat="1" applyBorder="1" applyAlignment="1">
      <alignment/>
    </xf>
    <xf numFmtId="0" fontId="0" fillId="0" borderId="27" xfId="0" applyBorder="1" applyAlignment="1">
      <alignment horizontal="right"/>
    </xf>
    <xf numFmtId="49" fontId="0" fillId="0" borderId="27" xfId="0" applyNumberFormat="1" applyBorder="1" applyAlignment="1">
      <alignment horizontal="right"/>
    </xf>
    <xf numFmtId="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9" fontId="0" fillId="0" borderId="20" xfId="0" applyNumberFormat="1" applyBorder="1" applyAlignment="1">
      <alignment/>
    </xf>
    <xf numFmtId="9" fontId="0" fillId="0" borderId="25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1" fontId="0" fillId="0" borderId="14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8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28" xfId="0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10" fontId="1" fillId="33" borderId="29" xfId="0" applyNumberFormat="1" applyFont="1" applyFill="1" applyBorder="1" applyAlignment="1">
      <alignment/>
    </xf>
    <xf numFmtId="165" fontId="1" fillId="35" borderId="29" xfId="0" applyNumberFormat="1" applyFont="1" applyFill="1" applyBorder="1" applyAlignment="1">
      <alignment/>
    </xf>
    <xf numFmtId="165" fontId="1" fillId="36" borderId="29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horizontal="right"/>
    </xf>
    <xf numFmtId="10" fontId="1" fillId="33" borderId="30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5" fontId="1" fillId="33" borderId="29" xfId="0" applyNumberFormat="1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3" fillId="35" borderId="35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16" xfId="0" applyFill="1" applyBorder="1" applyAlignment="1">
      <alignment/>
    </xf>
    <xf numFmtId="0" fontId="3" fillId="35" borderId="3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 quotePrefix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5" xfId="0" applyFont="1" applyBorder="1" applyAlignment="1">
      <alignment/>
    </xf>
    <xf numFmtId="0" fontId="2" fillId="0" borderId="0" xfId="0" applyFont="1" applyBorder="1" applyAlignment="1">
      <alignment/>
    </xf>
    <xf numFmtId="10" fontId="1" fillId="33" borderId="0" xfId="0" applyNumberFormat="1" applyFont="1" applyFill="1" applyBorder="1" applyAlignment="1">
      <alignment/>
    </xf>
    <xf numFmtId="10" fontId="1" fillId="33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9" fontId="0" fillId="0" borderId="27" xfId="0" applyNumberFormat="1" applyFont="1" applyBorder="1" applyAlignment="1">
      <alignment/>
    </xf>
    <xf numFmtId="2" fontId="1" fillId="35" borderId="2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42" xfId="0" applyBorder="1" applyAlignment="1">
      <alignment/>
    </xf>
    <xf numFmtId="0" fontId="1" fillId="0" borderId="28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9" fontId="1" fillId="0" borderId="18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vertical="top"/>
    </xf>
    <xf numFmtId="9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9" fontId="0" fillId="0" borderId="17" xfId="0" applyNumberFormat="1" applyBorder="1" applyAlignment="1">
      <alignment/>
    </xf>
    <xf numFmtId="9" fontId="0" fillId="0" borderId="26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5" borderId="3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65" fontId="1" fillId="36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5" max="5" width="15.28125" style="0" customWidth="1"/>
    <col min="7" max="7" width="11.140625" style="0" customWidth="1"/>
    <col min="8" max="8" width="12.140625" style="0" customWidth="1"/>
    <col min="9" max="9" width="10.140625" style="0" customWidth="1"/>
    <col min="10" max="10" width="11.140625" style="0" customWidth="1"/>
    <col min="13" max="13" width="5.140625" style="0" customWidth="1"/>
  </cols>
  <sheetData>
    <row r="1" spans="1:13" ht="13.5" thickBot="1">
      <c r="A1" s="98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thickTop="1">
      <c r="A2" s="60" t="s">
        <v>45</v>
      </c>
      <c r="B2" s="61"/>
      <c r="C2" s="62"/>
      <c r="D2" s="62"/>
      <c r="E2" s="62"/>
      <c r="F2" s="62"/>
      <c r="G2" s="63"/>
      <c r="H2" s="4"/>
      <c r="I2" s="4"/>
      <c r="J2" s="4"/>
      <c r="K2" s="4"/>
      <c r="L2" s="4"/>
      <c r="M2" s="4"/>
    </row>
    <row r="3" spans="1:13" ht="12.75">
      <c r="A3" s="64" t="s">
        <v>57</v>
      </c>
      <c r="B3" s="65"/>
      <c r="C3" s="65"/>
      <c r="D3" s="65"/>
      <c r="E3" s="65"/>
      <c r="F3" s="65"/>
      <c r="G3" s="66"/>
      <c r="H3" s="4"/>
      <c r="I3" s="4"/>
      <c r="J3" s="4"/>
      <c r="K3" s="4"/>
      <c r="L3" s="4"/>
      <c r="M3" s="4"/>
    </row>
    <row r="4" spans="1:13" ht="12.75">
      <c r="A4" s="64" t="s">
        <v>46</v>
      </c>
      <c r="B4" s="65"/>
      <c r="C4" s="65"/>
      <c r="D4" s="65"/>
      <c r="E4" s="65"/>
      <c r="F4" s="65"/>
      <c r="G4" s="66"/>
      <c r="H4" s="4"/>
      <c r="I4" s="4"/>
      <c r="J4" s="4"/>
      <c r="K4" s="4"/>
      <c r="L4" s="4"/>
      <c r="M4" s="4"/>
    </row>
    <row r="5" spans="1:13" ht="12.75">
      <c r="A5" s="64" t="s">
        <v>59</v>
      </c>
      <c r="B5" s="65"/>
      <c r="C5" s="65"/>
      <c r="D5" s="65"/>
      <c r="E5" s="65"/>
      <c r="F5" s="65"/>
      <c r="G5" s="66"/>
      <c r="H5" s="4"/>
      <c r="I5" s="4"/>
      <c r="J5" s="4"/>
      <c r="K5" s="4"/>
      <c r="L5" s="4"/>
      <c r="M5" s="4"/>
    </row>
    <row r="6" spans="1:13" ht="13.5" thickBot="1">
      <c r="A6" s="68" t="s">
        <v>48</v>
      </c>
      <c r="B6" s="69"/>
      <c r="C6" s="69"/>
      <c r="D6" s="69"/>
      <c r="E6" s="69"/>
      <c r="F6" s="69"/>
      <c r="G6" s="70"/>
      <c r="H6" s="4"/>
      <c r="I6" s="4"/>
      <c r="J6" s="4"/>
      <c r="K6" s="4"/>
      <c r="L6" s="4"/>
      <c r="M6" s="4"/>
    </row>
    <row r="7" spans="1:13" ht="14.25" thickBot="1" thickTop="1">
      <c r="A7" s="97"/>
      <c r="H7" s="71"/>
      <c r="I7" s="71"/>
      <c r="J7" s="71"/>
      <c r="K7" s="71"/>
      <c r="L7" s="71"/>
      <c r="M7" s="72"/>
    </row>
    <row r="8" spans="1:13" ht="13.5" thickBot="1">
      <c r="A8" s="73"/>
      <c r="B8" s="67"/>
      <c r="C8" s="74" t="s">
        <v>29</v>
      </c>
      <c r="D8" s="4"/>
      <c r="E8" s="46"/>
      <c r="F8" s="74" t="s">
        <v>30</v>
      </c>
      <c r="G8" s="4"/>
      <c r="H8" s="137">
        <v>185100</v>
      </c>
      <c r="I8" s="4" t="s">
        <v>60</v>
      </c>
      <c r="J8" s="4"/>
      <c r="K8" s="4"/>
      <c r="L8" s="4"/>
      <c r="M8" s="75"/>
    </row>
    <row r="9" spans="1:13" ht="13.5" thickBot="1">
      <c r="A9" s="7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75"/>
    </row>
    <row r="10" spans="1:13" ht="13.5" thickBot="1">
      <c r="A10" s="76" t="s">
        <v>26</v>
      </c>
      <c r="B10" s="3"/>
      <c r="C10" s="3"/>
      <c r="D10" s="2"/>
      <c r="E10" s="1" t="s">
        <v>61</v>
      </c>
      <c r="F10" s="3"/>
      <c r="G10" s="3"/>
      <c r="H10" s="2"/>
      <c r="I10" s="4"/>
      <c r="J10" s="4"/>
      <c r="K10" s="4"/>
      <c r="L10" s="4"/>
      <c r="M10" s="75"/>
    </row>
    <row r="11" spans="1:15" ht="13.5" thickBot="1">
      <c r="A11" s="77" t="s">
        <v>0</v>
      </c>
      <c r="B11" s="6"/>
      <c r="C11" s="1" t="s">
        <v>62</v>
      </c>
      <c r="D11" s="2"/>
      <c r="E11" s="49" t="s">
        <v>39</v>
      </c>
      <c r="F11" s="49" t="s">
        <v>25</v>
      </c>
      <c r="G11" s="49" t="s">
        <v>63</v>
      </c>
      <c r="H11" s="120" t="s">
        <v>64</v>
      </c>
      <c r="I11" s="28" t="s">
        <v>65</v>
      </c>
      <c r="J11" s="4"/>
      <c r="K11" s="4"/>
      <c r="L11" s="4"/>
      <c r="M11" s="75"/>
      <c r="O11" s="41" t="s">
        <v>51</v>
      </c>
    </row>
    <row r="12" spans="1:13" ht="13.5" thickBot="1">
      <c r="A12" s="78" t="s">
        <v>28</v>
      </c>
      <c r="B12" s="11" t="s">
        <v>27</v>
      </c>
      <c r="C12" s="49" t="s">
        <v>31</v>
      </c>
      <c r="D12" s="49" t="s">
        <v>27</v>
      </c>
      <c r="E12" s="99"/>
      <c r="F12" s="99"/>
      <c r="G12" s="99"/>
      <c r="H12" s="6"/>
      <c r="I12" s="4"/>
      <c r="J12" s="4"/>
      <c r="K12" s="4"/>
      <c r="L12" s="4"/>
      <c r="M12" s="75"/>
    </row>
    <row r="13" spans="1:25" ht="13.5" thickBot="1">
      <c r="A13" s="117">
        <v>5</v>
      </c>
      <c r="B13" s="116">
        <f>LOOKUP(A13,O16:O23,P16:P23)</f>
        <v>25</v>
      </c>
      <c r="C13" s="114">
        <f>LOOKUP(A13,O16:O23,S16:S23)</f>
        <v>0.87</v>
      </c>
      <c r="D13" s="115">
        <f>LOOKUP(A13,O16:O23,Q16:Q23)</f>
        <v>35</v>
      </c>
      <c r="E13" s="118">
        <f>LOOKUP(A13,O16:O23,T16:T23)</f>
        <v>60</v>
      </c>
      <c r="F13" s="119">
        <f>LOOKUP(A13,O16:O23,U16:U23)</f>
        <v>0.42</v>
      </c>
      <c r="G13" s="119">
        <f>LOOKUP(A13,O16:O23,W16:W23)</f>
        <v>0.58</v>
      </c>
      <c r="H13" s="113">
        <f>F13+G13</f>
        <v>1</v>
      </c>
      <c r="I13" s="79"/>
      <c r="J13" s="79"/>
      <c r="K13" s="79"/>
      <c r="L13" s="79"/>
      <c r="M13" s="80"/>
      <c r="O13" s="1" t="s">
        <v>8</v>
      </c>
      <c r="P13" s="2"/>
      <c r="Q13" s="7" t="s">
        <v>87</v>
      </c>
      <c r="R13" s="5"/>
      <c r="S13" s="5"/>
      <c r="T13" s="1"/>
      <c r="U13" s="5" t="s">
        <v>88</v>
      </c>
      <c r="V13" s="5"/>
      <c r="W13" s="5"/>
      <c r="X13" s="5"/>
      <c r="Y13" s="6"/>
    </row>
    <row r="14" spans="1:25" ht="39" thickBot="1">
      <c r="A14" s="7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5"/>
      <c r="O14" s="16" t="s">
        <v>0</v>
      </c>
      <c r="P14" s="18"/>
      <c r="Q14" s="16" t="s">
        <v>89</v>
      </c>
      <c r="R14" s="17"/>
      <c r="S14" s="18"/>
      <c r="T14" s="8" t="s">
        <v>1</v>
      </c>
      <c r="U14" s="7" t="s">
        <v>2</v>
      </c>
      <c r="V14" s="5"/>
      <c r="W14" s="7" t="s">
        <v>90</v>
      </c>
      <c r="X14" s="5"/>
      <c r="Y14" s="13" t="s">
        <v>4</v>
      </c>
    </row>
    <row r="15" spans="1:25" ht="39" thickBot="1">
      <c r="A15" s="73"/>
      <c r="B15" s="4"/>
      <c r="C15" s="4"/>
      <c r="D15" s="4"/>
      <c r="E15" s="4"/>
      <c r="F15" s="24" t="s">
        <v>66</v>
      </c>
      <c r="G15" s="95">
        <v>0</v>
      </c>
      <c r="H15" s="4" t="s">
        <v>47</v>
      </c>
      <c r="I15" s="56">
        <f>G15/D13</f>
        <v>0</v>
      </c>
      <c r="J15" s="4" t="s">
        <v>67</v>
      </c>
      <c r="K15" s="4"/>
      <c r="L15" s="4"/>
      <c r="M15" s="75"/>
      <c r="O15" s="15" t="s">
        <v>6</v>
      </c>
      <c r="P15" s="15" t="s">
        <v>7</v>
      </c>
      <c r="Q15" s="8" t="s">
        <v>81</v>
      </c>
      <c r="R15" s="8" t="s">
        <v>82</v>
      </c>
      <c r="S15" s="20" t="s">
        <v>83</v>
      </c>
      <c r="T15" s="9" t="s">
        <v>3</v>
      </c>
      <c r="U15" s="10"/>
      <c r="V15" s="12"/>
      <c r="W15" s="10"/>
      <c r="X15" s="12"/>
      <c r="Y15" s="14" t="s">
        <v>5</v>
      </c>
    </row>
    <row r="16" spans="1:25" ht="12.75">
      <c r="A16" s="73"/>
      <c r="B16" s="4"/>
      <c r="C16" s="4"/>
      <c r="D16" s="4"/>
      <c r="E16" s="4"/>
      <c r="F16" s="24" t="s">
        <v>68</v>
      </c>
      <c r="G16" s="53">
        <v>0</v>
      </c>
      <c r="H16" s="81" t="s">
        <v>69</v>
      </c>
      <c r="I16" s="81"/>
      <c r="J16" s="81"/>
      <c r="K16" s="81"/>
      <c r="L16" s="81"/>
      <c r="M16" s="89"/>
      <c r="O16" s="7">
        <v>1</v>
      </c>
      <c r="P16" s="42">
        <v>5</v>
      </c>
      <c r="Q16" s="7">
        <v>40</v>
      </c>
      <c r="R16" s="22" t="s">
        <v>13</v>
      </c>
      <c r="S16" s="23">
        <v>1</v>
      </c>
      <c r="T16" s="135">
        <v>45</v>
      </c>
      <c r="U16" s="30">
        <v>0.11</v>
      </c>
      <c r="V16" s="45" t="s">
        <v>21</v>
      </c>
      <c r="W16" s="30">
        <v>0.89</v>
      </c>
      <c r="X16" s="31" t="s">
        <v>24</v>
      </c>
      <c r="Y16" s="38">
        <v>1</v>
      </c>
    </row>
    <row r="17" spans="1:25" ht="12.75">
      <c r="A17" s="73"/>
      <c r="B17" s="4"/>
      <c r="D17" s="4"/>
      <c r="E17" s="4"/>
      <c r="F17" s="24" t="s">
        <v>71</v>
      </c>
      <c r="G17" s="54">
        <f>IF(G16&gt;H8,H8,G16)</f>
        <v>0</v>
      </c>
      <c r="H17" s="81" t="s">
        <v>70</v>
      </c>
      <c r="I17" s="81"/>
      <c r="J17" s="81"/>
      <c r="K17" s="81"/>
      <c r="L17" s="81"/>
      <c r="M17" s="82"/>
      <c r="O17" s="21">
        <v>2</v>
      </c>
      <c r="P17" s="43">
        <v>10</v>
      </c>
      <c r="Q17" s="21">
        <v>40</v>
      </c>
      <c r="R17" s="24" t="s">
        <v>13</v>
      </c>
      <c r="S17" s="25">
        <v>1</v>
      </c>
      <c r="T17" s="136">
        <v>50</v>
      </c>
      <c r="U17" s="32">
        <v>0.2</v>
      </c>
      <c r="V17" s="34" t="s">
        <v>20</v>
      </c>
      <c r="W17" s="32">
        <v>0.8</v>
      </c>
      <c r="X17" s="33" t="s">
        <v>23</v>
      </c>
      <c r="Y17" s="39">
        <v>1</v>
      </c>
    </row>
    <row r="18" spans="1:25" ht="12.75">
      <c r="A18" s="73"/>
      <c r="B18" s="4"/>
      <c r="C18" s="4"/>
      <c r="D18" s="4"/>
      <c r="E18" s="4"/>
      <c r="F18" s="24" t="s">
        <v>72</v>
      </c>
      <c r="G18" s="52">
        <f>I15*C13</f>
        <v>0</v>
      </c>
      <c r="H18" s="4" t="s">
        <v>91</v>
      </c>
      <c r="I18" s="4"/>
      <c r="J18" s="4"/>
      <c r="K18" s="4"/>
      <c r="L18" s="4"/>
      <c r="M18" s="75"/>
      <c r="O18" s="21">
        <v>3</v>
      </c>
      <c r="P18" s="43">
        <v>15</v>
      </c>
      <c r="Q18" s="21">
        <v>40</v>
      </c>
      <c r="R18" s="24" t="s">
        <v>13</v>
      </c>
      <c r="S18" s="25">
        <v>1</v>
      </c>
      <c r="T18" s="136">
        <v>55</v>
      </c>
      <c r="U18" s="32">
        <v>0.27</v>
      </c>
      <c r="V18" s="33" t="s">
        <v>19</v>
      </c>
      <c r="W18" s="32">
        <v>0.73</v>
      </c>
      <c r="X18" s="33" t="s">
        <v>22</v>
      </c>
      <c r="Y18" s="39">
        <v>1</v>
      </c>
    </row>
    <row r="19" spans="1:25" ht="12.75">
      <c r="A19" s="73"/>
      <c r="B19" s="4"/>
      <c r="C19" s="4"/>
      <c r="D19" s="4"/>
      <c r="E19" s="4"/>
      <c r="F19" s="24" t="s">
        <v>50</v>
      </c>
      <c r="G19" s="59">
        <f>G17*G18</f>
        <v>0</v>
      </c>
      <c r="H19" s="4" t="s">
        <v>74</v>
      </c>
      <c r="I19" s="4"/>
      <c r="J19" s="4"/>
      <c r="K19" s="4"/>
      <c r="L19" s="4"/>
      <c r="M19" s="75"/>
      <c r="O19" s="21">
        <v>4</v>
      </c>
      <c r="P19" s="43">
        <v>20</v>
      </c>
      <c r="Q19" s="21">
        <v>40</v>
      </c>
      <c r="R19" s="24" t="s">
        <v>13</v>
      </c>
      <c r="S19" s="25">
        <v>1</v>
      </c>
      <c r="T19" s="19">
        <v>60</v>
      </c>
      <c r="U19" s="32">
        <v>0.33</v>
      </c>
      <c r="V19" s="33" t="s">
        <v>18</v>
      </c>
      <c r="W19" s="32">
        <v>0.67</v>
      </c>
      <c r="X19" s="33" t="s">
        <v>14</v>
      </c>
      <c r="Y19" s="39">
        <v>1</v>
      </c>
    </row>
    <row r="20" spans="1:25" ht="12.75">
      <c r="A20" s="73"/>
      <c r="B20" s="4"/>
      <c r="C20" s="4"/>
      <c r="D20" s="4"/>
      <c r="E20" s="4"/>
      <c r="F20" s="24" t="s">
        <v>49</v>
      </c>
      <c r="G20" s="52">
        <f>I15*G13</f>
        <v>0</v>
      </c>
      <c r="H20" s="4" t="s">
        <v>75</v>
      </c>
      <c r="I20" s="4"/>
      <c r="J20" s="4"/>
      <c r="K20" s="4"/>
      <c r="L20" s="4"/>
      <c r="M20" s="75"/>
      <c r="O20" s="21">
        <v>5</v>
      </c>
      <c r="P20" s="43">
        <v>25</v>
      </c>
      <c r="Q20" s="21">
        <v>35</v>
      </c>
      <c r="R20" s="24" t="s">
        <v>12</v>
      </c>
      <c r="S20" s="94">
        <v>0.87</v>
      </c>
      <c r="T20" s="19">
        <v>60</v>
      </c>
      <c r="U20" s="32">
        <v>0.42</v>
      </c>
      <c r="V20" s="33" t="s">
        <v>17</v>
      </c>
      <c r="W20" s="32">
        <v>0.58</v>
      </c>
      <c r="X20" s="33" t="s">
        <v>15</v>
      </c>
      <c r="Y20" s="39">
        <v>1</v>
      </c>
    </row>
    <row r="21" spans="1:25" ht="13.5" thickBot="1">
      <c r="A21" s="83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84"/>
      <c r="O21" s="21">
        <v>6</v>
      </c>
      <c r="P21" s="43">
        <v>30</v>
      </c>
      <c r="Q21" s="21">
        <v>30</v>
      </c>
      <c r="R21" s="24" t="s">
        <v>11</v>
      </c>
      <c r="S21" s="25">
        <v>0.75</v>
      </c>
      <c r="T21" s="19">
        <v>60</v>
      </c>
      <c r="U21" s="32">
        <v>0.5</v>
      </c>
      <c r="V21" s="33" t="s">
        <v>16</v>
      </c>
      <c r="W21" s="32">
        <v>0.5</v>
      </c>
      <c r="X21" s="33" t="s">
        <v>16</v>
      </c>
      <c r="Y21" s="39">
        <v>1</v>
      </c>
    </row>
    <row r="22" spans="1:25" ht="13.5" thickTop="1">
      <c r="A22" s="90" t="s">
        <v>32</v>
      </c>
      <c r="B22" s="28"/>
      <c r="C22" s="28"/>
      <c r="D22" s="28"/>
      <c r="E22" s="28"/>
      <c r="F22" s="4"/>
      <c r="G22" s="4"/>
      <c r="H22" s="4"/>
      <c r="I22" s="4"/>
      <c r="J22" s="4"/>
      <c r="K22" s="4"/>
      <c r="L22" s="4"/>
      <c r="M22" s="75"/>
      <c r="O22" s="21">
        <v>7</v>
      </c>
      <c r="P22" s="43">
        <v>35</v>
      </c>
      <c r="Q22" s="21">
        <v>25</v>
      </c>
      <c r="R22" s="24" t="s">
        <v>10</v>
      </c>
      <c r="S22" s="25">
        <v>0.62</v>
      </c>
      <c r="T22" s="19">
        <v>60</v>
      </c>
      <c r="U22" s="32">
        <v>0.58</v>
      </c>
      <c r="V22" s="33" t="s">
        <v>15</v>
      </c>
      <c r="W22" s="32">
        <v>0.42</v>
      </c>
      <c r="X22" s="33" t="s">
        <v>17</v>
      </c>
      <c r="Y22" s="39">
        <v>1</v>
      </c>
    </row>
    <row r="23" spans="1:25" ht="13.5" thickBot="1">
      <c r="A23" s="7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75"/>
      <c r="O23" s="10">
        <v>8</v>
      </c>
      <c r="P23" s="44">
        <v>40</v>
      </c>
      <c r="Q23" s="10">
        <v>20</v>
      </c>
      <c r="R23" s="26" t="s">
        <v>9</v>
      </c>
      <c r="S23" s="27">
        <v>0.5</v>
      </c>
      <c r="T23" s="29">
        <v>60</v>
      </c>
      <c r="U23" s="35">
        <v>0.67</v>
      </c>
      <c r="V23" s="37" t="s">
        <v>14</v>
      </c>
      <c r="W23" s="35">
        <v>0.33</v>
      </c>
      <c r="X23" s="37" t="s">
        <v>18</v>
      </c>
      <c r="Y23" s="40">
        <v>1</v>
      </c>
    </row>
    <row r="24" spans="1:13" ht="13.5" thickBot="1">
      <c r="A24" s="76" t="s">
        <v>33</v>
      </c>
      <c r="B24" s="2"/>
      <c r="C24" s="1" t="s">
        <v>44</v>
      </c>
      <c r="D24" s="2"/>
      <c r="E24" s="15" t="s">
        <v>43</v>
      </c>
      <c r="F24" s="1" t="s">
        <v>42</v>
      </c>
      <c r="G24" s="2"/>
      <c r="H24" s="50" t="s">
        <v>41</v>
      </c>
      <c r="I24" s="51"/>
      <c r="J24" s="1" t="s">
        <v>40</v>
      </c>
      <c r="K24" s="2"/>
      <c r="L24" s="4"/>
      <c r="M24" s="75"/>
    </row>
    <row r="25" spans="1:13" ht="13.5" thickBot="1">
      <c r="A25" s="91" t="s">
        <v>37</v>
      </c>
      <c r="B25" s="92"/>
      <c r="C25" s="93" t="s">
        <v>38</v>
      </c>
      <c r="D25" s="92"/>
      <c r="E25" s="139">
        <v>12</v>
      </c>
      <c r="F25" s="138" t="s">
        <v>34</v>
      </c>
      <c r="G25" s="140"/>
      <c r="H25" s="55">
        <f>IF(G16&gt;H8,"#",G16)</f>
        <v>0</v>
      </c>
      <c r="I25" s="48"/>
      <c r="J25" s="57">
        <f>G19</f>
        <v>0</v>
      </c>
      <c r="K25" s="58"/>
      <c r="L25" s="4"/>
      <c r="M25" s="75"/>
    </row>
    <row r="26" spans="1:13" ht="15">
      <c r="A26" s="73"/>
      <c r="B26" s="4"/>
      <c r="C26" s="4"/>
      <c r="D26" s="4"/>
      <c r="E26" s="4"/>
      <c r="F26" s="4"/>
      <c r="G26" s="4"/>
      <c r="H26" s="4"/>
      <c r="I26" s="86"/>
      <c r="J26" s="4"/>
      <c r="K26" s="4"/>
      <c r="L26" s="4"/>
      <c r="M26" s="75"/>
    </row>
    <row r="27" spans="1:13" ht="12.75">
      <c r="A27" s="85" t="s">
        <v>35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75"/>
    </row>
    <row r="28" spans="1:13" ht="12.75">
      <c r="A28" s="134" t="s">
        <v>73</v>
      </c>
      <c r="B28" s="65"/>
      <c r="C28" s="4"/>
      <c r="D28" s="4"/>
      <c r="E28" s="4"/>
      <c r="F28" s="4"/>
      <c r="G28" s="4"/>
      <c r="H28" s="4"/>
      <c r="I28" s="87">
        <f>G18</f>
        <v>0</v>
      </c>
      <c r="J28" s="4" t="s">
        <v>76</v>
      </c>
      <c r="K28" s="4"/>
      <c r="L28" s="4"/>
      <c r="M28" s="75"/>
    </row>
    <row r="29" spans="1:13" ht="12.75">
      <c r="A29" s="88">
        <f>G20</f>
        <v>0</v>
      </c>
      <c r="B29" s="4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75"/>
    </row>
    <row r="30" spans="1:13" ht="13.5" thickBot="1">
      <c r="A30" s="83" t="str">
        <f>IF(G16&gt;H8,"#  Institutional Base Salary exceeds NIH Cap, therefore budgeted salary is based on the current NIH salary cap","  ")</f>
        <v>  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84"/>
    </row>
    <row r="31" spans="1:13" s="41" customFormat="1" ht="14.25" thickBot="1" thickTop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96" customFormat="1" ht="13.5" thickBot="1">
      <c r="A32" s="1" t="s">
        <v>8</v>
      </c>
      <c r="B32" s="2"/>
      <c r="C32" s="7" t="s">
        <v>77</v>
      </c>
      <c r="D32" s="5"/>
      <c r="E32" s="5"/>
      <c r="F32" s="1"/>
      <c r="G32" s="5" t="s">
        <v>78</v>
      </c>
      <c r="H32" s="5"/>
      <c r="I32" s="5"/>
      <c r="J32" s="5"/>
      <c r="K32" s="3"/>
      <c r="L32" s="2"/>
      <c r="M32"/>
    </row>
    <row r="33" spans="1:12" ht="39" thickBot="1">
      <c r="A33" s="16" t="s">
        <v>56</v>
      </c>
      <c r="B33" s="18"/>
      <c r="C33" s="16" t="s">
        <v>79</v>
      </c>
      <c r="D33" s="17"/>
      <c r="E33" s="18"/>
      <c r="F33" s="130" t="s">
        <v>1</v>
      </c>
      <c r="G33" s="141" t="s">
        <v>54</v>
      </c>
      <c r="H33" s="142"/>
      <c r="I33" s="141" t="s">
        <v>80</v>
      </c>
      <c r="J33" s="143"/>
      <c r="K33" s="141" t="s">
        <v>55</v>
      </c>
      <c r="L33" s="142"/>
    </row>
    <row r="34" spans="1:12" ht="39" thickBot="1">
      <c r="A34" s="49" t="s">
        <v>6</v>
      </c>
      <c r="B34" s="49" t="s">
        <v>7</v>
      </c>
      <c r="C34" s="130" t="s">
        <v>81</v>
      </c>
      <c r="D34" s="130" t="s">
        <v>82</v>
      </c>
      <c r="E34" s="131" t="s">
        <v>83</v>
      </c>
      <c r="F34" s="129" t="s">
        <v>3</v>
      </c>
      <c r="G34" s="10"/>
      <c r="H34" s="12"/>
      <c r="I34" s="10"/>
      <c r="J34" s="12"/>
      <c r="K34" s="122"/>
      <c r="L34" s="11"/>
    </row>
    <row r="35" spans="1:12" ht="12.75">
      <c r="A35" s="100">
        <v>8</v>
      </c>
      <c r="B35" s="103">
        <v>40</v>
      </c>
      <c r="C35" s="100">
        <v>20</v>
      </c>
      <c r="D35" s="100" t="s">
        <v>9</v>
      </c>
      <c r="E35" s="23">
        <v>0.5</v>
      </c>
      <c r="F35" s="109">
        <v>60</v>
      </c>
      <c r="G35" s="106">
        <v>0.67</v>
      </c>
      <c r="H35" s="31" t="s">
        <v>14</v>
      </c>
      <c r="I35" s="106">
        <v>0.33</v>
      </c>
      <c r="J35" s="121" t="s">
        <v>18</v>
      </c>
      <c r="K35" s="123">
        <v>1</v>
      </c>
      <c r="L35" s="124"/>
    </row>
    <row r="36" spans="1:12" ht="12.75">
      <c r="A36" s="101">
        <v>7</v>
      </c>
      <c r="B36" s="104">
        <v>35</v>
      </c>
      <c r="C36" s="101">
        <v>25</v>
      </c>
      <c r="D36" s="101" t="s">
        <v>10</v>
      </c>
      <c r="E36" s="25">
        <v>0.62</v>
      </c>
      <c r="F36" s="110">
        <v>60</v>
      </c>
      <c r="G36" s="107">
        <v>0.58</v>
      </c>
      <c r="H36" s="33" t="s">
        <v>15</v>
      </c>
      <c r="I36" s="107">
        <v>0.42</v>
      </c>
      <c r="J36" s="132" t="s">
        <v>17</v>
      </c>
      <c r="K36" s="128">
        <v>1</v>
      </c>
      <c r="L36" s="125"/>
    </row>
    <row r="37" spans="1:12" ht="12.75">
      <c r="A37" s="101">
        <v>6</v>
      </c>
      <c r="B37" s="104">
        <v>30</v>
      </c>
      <c r="C37" s="101">
        <v>30</v>
      </c>
      <c r="D37" s="101" t="s">
        <v>11</v>
      </c>
      <c r="E37" s="25">
        <v>0.75</v>
      </c>
      <c r="F37" s="110">
        <v>60</v>
      </c>
      <c r="G37" s="107">
        <v>0.5</v>
      </c>
      <c r="H37" s="33" t="s">
        <v>16</v>
      </c>
      <c r="I37" s="107">
        <v>0.5</v>
      </c>
      <c r="J37" s="132" t="s">
        <v>16</v>
      </c>
      <c r="K37" s="128">
        <v>1</v>
      </c>
      <c r="L37" s="125"/>
    </row>
    <row r="38" spans="1:12" ht="12.75">
      <c r="A38" s="101">
        <v>5</v>
      </c>
      <c r="B38" s="104">
        <v>25</v>
      </c>
      <c r="C38" s="101">
        <v>35</v>
      </c>
      <c r="D38" s="101" t="s">
        <v>12</v>
      </c>
      <c r="E38" s="94">
        <v>0.87</v>
      </c>
      <c r="F38" s="110">
        <v>60</v>
      </c>
      <c r="G38" s="107">
        <v>0.42</v>
      </c>
      <c r="H38" s="33" t="s">
        <v>17</v>
      </c>
      <c r="I38" s="107">
        <v>0.58</v>
      </c>
      <c r="J38" s="132" t="s">
        <v>15</v>
      </c>
      <c r="K38" s="128">
        <v>1</v>
      </c>
      <c r="L38" s="125"/>
    </row>
    <row r="39" spans="1:12" ht="12.75">
      <c r="A39" s="101">
        <v>4</v>
      </c>
      <c r="B39" s="104">
        <v>20</v>
      </c>
      <c r="C39" s="101">
        <v>40</v>
      </c>
      <c r="D39" s="101" t="s">
        <v>13</v>
      </c>
      <c r="E39" s="25">
        <v>1</v>
      </c>
      <c r="F39" s="110">
        <v>60</v>
      </c>
      <c r="G39" s="107">
        <v>0.33</v>
      </c>
      <c r="H39" s="33" t="s">
        <v>18</v>
      </c>
      <c r="I39" s="107">
        <v>0.67</v>
      </c>
      <c r="J39" s="132" t="s">
        <v>14</v>
      </c>
      <c r="K39" s="128">
        <v>1</v>
      </c>
      <c r="L39" s="125"/>
    </row>
    <row r="40" spans="1:12" ht="12.75">
      <c r="A40" s="101">
        <v>3</v>
      </c>
      <c r="B40" s="104">
        <v>15</v>
      </c>
      <c r="C40" s="101">
        <v>40</v>
      </c>
      <c r="D40" s="101" t="s">
        <v>13</v>
      </c>
      <c r="E40" s="25">
        <v>1</v>
      </c>
      <c r="F40" s="111">
        <v>55</v>
      </c>
      <c r="G40" s="107">
        <v>0.27</v>
      </c>
      <c r="H40" s="33" t="s">
        <v>19</v>
      </c>
      <c r="I40" s="107">
        <v>0.73</v>
      </c>
      <c r="J40" s="132" t="s">
        <v>22</v>
      </c>
      <c r="K40" s="128">
        <v>1</v>
      </c>
      <c r="L40" s="125"/>
    </row>
    <row r="41" spans="1:12" ht="12.75">
      <c r="A41" s="101">
        <v>2</v>
      </c>
      <c r="B41" s="104">
        <v>10</v>
      </c>
      <c r="C41" s="101">
        <v>40</v>
      </c>
      <c r="D41" s="101" t="s">
        <v>13</v>
      </c>
      <c r="E41" s="25">
        <v>1</v>
      </c>
      <c r="F41" s="111">
        <v>50</v>
      </c>
      <c r="G41" s="107">
        <v>0.2</v>
      </c>
      <c r="H41" s="34" t="s">
        <v>20</v>
      </c>
      <c r="I41" s="107">
        <v>0.8</v>
      </c>
      <c r="J41" s="132" t="s">
        <v>23</v>
      </c>
      <c r="K41" s="128">
        <v>1</v>
      </c>
      <c r="L41" s="125"/>
    </row>
    <row r="42" spans="1:12" ht="13.5" thickBot="1">
      <c r="A42" s="102">
        <v>1</v>
      </c>
      <c r="B42" s="105">
        <v>5</v>
      </c>
      <c r="C42" s="102">
        <v>40</v>
      </c>
      <c r="D42" s="102" t="s">
        <v>13</v>
      </c>
      <c r="E42" s="27">
        <v>1</v>
      </c>
      <c r="F42" s="112">
        <v>45</v>
      </c>
      <c r="G42" s="108">
        <v>0.11</v>
      </c>
      <c r="H42" s="36" t="s">
        <v>21</v>
      </c>
      <c r="I42" s="108">
        <v>0.89</v>
      </c>
      <c r="J42" s="133" t="s">
        <v>24</v>
      </c>
      <c r="K42" s="127">
        <v>1</v>
      </c>
      <c r="L42" s="126"/>
    </row>
    <row r="43" spans="1:13" ht="12.75">
      <c r="A43" s="96" t="s">
        <v>52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2.75">
      <c r="A44" s="96" t="s">
        <v>84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="96" customFormat="1" ht="11.25">
      <c r="A45" s="96" t="s">
        <v>85</v>
      </c>
    </row>
    <row r="46" s="96" customFormat="1" ht="11.25">
      <c r="A46" s="96" t="s">
        <v>53</v>
      </c>
    </row>
    <row r="47" s="96" customFormat="1" ht="11.25">
      <c r="A47" s="96" t="s">
        <v>86</v>
      </c>
    </row>
    <row r="48" spans="1:13" s="96" customFormat="1" ht="12.75">
      <c r="A48" s="96" t="s">
        <v>92</v>
      </c>
      <c r="B48"/>
      <c r="C48"/>
      <c r="D48"/>
      <c r="E48"/>
      <c r="F48"/>
      <c r="G48"/>
      <c r="H48"/>
      <c r="I48"/>
      <c r="J48"/>
      <c r="K48"/>
      <c r="L48"/>
      <c r="M48"/>
    </row>
    <row r="49" spans="1:13" s="9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</row>
  </sheetData>
  <sheetProtection/>
  <mergeCells count="3">
    <mergeCell ref="G33:H33"/>
    <mergeCell ref="I33:J33"/>
    <mergeCell ref="K33:L33"/>
  </mergeCells>
  <printOptions horizontalCentered="1"/>
  <pageMargins left="0.25" right="0.25" top="0.25" bottom="0.5" header="0.5" footer="0.25"/>
  <pageSetup fitToHeight="1" fitToWidth="1" horizontalDpi="600" verticalDpi="600" orientation="landscape" scale="79" r:id="rId1"/>
  <headerFooter alignWithMargins="0">
    <oddFooter>&amp;L&amp;8NIH\UC-VA effort calc.Feb05.xls
Template Provided by R.G. Spragg, M.D.&amp;R&amp;D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VHASDCSPRAGR</dc:creator>
  <cp:keywords/>
  <dc:description/>
  <cp:lastModifiedBy>Holland, Ryan</cp:lastModifiedBy>
  <cp:lastPrinted>2005-03-01T00:39:17Z</cp:lastPrinted>
  <dcterms:created xsi:type="dcterms:W3CDTF">2005-01-08T21:13:35Z</dcterms:created>
  <dcterms:modified xsi:type="dcterms:W3CDTF">2017-01-30T17:41:25Z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Show on Home Page">
    <vt:lpwstr>0</vt:lpwstr>
  </property>
  <property fmtid="{D5CDD505-2E9C-101B-9397-08002B2CF9AE}" pid="5" name="Office">
    <vt:lpwstr>5;#OGC</vt:lpwstr>
  </property>
  <property fmtid="{D5CDD505-2E9C-101B-9397-08002B2CF9AE}" pid="6" name="Show in All Documents">
    <vt:lpwstr>0</vt:lpwstr>
  </property>
  <property fmtid="{D5CDD505-2E9C-101B-9397-08002B2CF9AE}" pid="7" name="Intranet">
    <vt:lpwstr>0</vt:lpwstr>
  </property>
</Properties>
</file>