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Bridget Minellono\Downloads\"/>
    </mc:Choice>
  </mc:AlternateContent>
  <xr:revisionPtr revIDLastSave="0" documentId="8_{65329BED-7CAE-438A-A4E2-1F18E13B2F00}" xr6:coauthVersionLast="45" xr6:coauthVersionMax="45" xr10:uidLastSave="{00000000-0000-0000-0000-000000000000}"/>
  <bookViews>
    <workbookView xWindow="-28920" yWindow="-120" windowWidth="29040" windowHeight="15840" tabRatio="676" activeTab="5" xr2:uid="{00000000-000D-0000-FFFF-FFFF00000000}"/>
  </bookViews>
  <sheets>
    <sheet name="Activity Examples" sheetId="10" r:id="rId1"/>
    <sheet name="Parameters" sheetId="4" r:id="rId2"/>
    <sheet name="Time Estimate, Protocol Level" sheetId="14" r:id="rId3"/>
    <sheet name="Protocol Related Start Up" sheetId="9" r:id="rId4"/>
    <sheet name="Protocol Periodic Maintenance" sheetId="11" r:id="rId5"/>
    <sheet name="Protocol Related As-Incurred" sheetId="8" r:id="rId6"/>
    <sheet name="Protocol Related Close Out" sheetId="12" r:id="rId7"/>
  </sheets>
  <externalReferences>
    <externalReference r:id="rId8"/>
  </externalReferences>
  <definedNames>
    <definedName name="FnABasis" localSheetId="1">#REF!</definedName>
    <definedName name="hourlyRateBiostats">'[1]Default Values &amp; Summary Page'!$E$18</definedName>
    <definedName name="hourlyRateCoordinator">'[1]Default Values &amp; Summary Page'!$E$14</definedName>
    <definedName name="hourlyRatePI">'[1]Default Values &amp; Summary Page'!$E$11</definedName>
    <definedName name="hourlyRateRegCoordinator">'[1]Default Values &amp; Summary Page'!$E$16</definedName>
    <definedName name="hourlyRateResMgr">'[1]Default Values &amp; Summary Page'!$E$17</definedName>
    <definedName name="overhead_rate">'[1]Default Values &amp; Summary Page'!$E$23</definedName>
    <definedName name="_xlnm.Print_Titles" localSheetId="0">'Activity Examples'!#REF!</definedName>
    <definedName name="_xlnm.Print_Titles" localSheetId="1">Parameters!$1:$2</definedName>
    <definedName name="_xlnm.Print_Titles" localSheetId="2">'Time Estimate, Protocol Level'!$2:$3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8" i="12" l="1"/>
  <c r="W18" i="12"/>
  <c r="V18" i="12"/>
  <c r="U18" i="12"/>
  <c r="T18" i="12"/>
  <c r="S18" i="12"/>
  <c r="R18" i="12"/>
  <c r="Q18" i="12"/>
  <c r="V14" i="11" l="1"/>
  <c r="U14" i="11"/>
  <c r="T14" i="11"/>
  <c r="S14" i="11"/>
  <c r="R14" i="11"/>
  <c r="Q14" i="11"/>
  <c r="P14" i="11"/>
  <c r="O14" i="11"/>
  <c r="N14" i="11"/>
  <c r="M14" i="11"/>
  <c r="L14" i="11"/>
  <c r="K14" i="11"/>
  <c r="J14" i="11"/>
  <c r="P6" i="11"/>
  <c r="AA12" i="9"/>
  <c r="AA48" i="12" l="1"/>
  <c r="Z48" i="12"/>
  <c r="Y48" i="12"/>
  <c r="X48" i="12"/>
  <c r="W48" i="12"/>
  <c r="V48" i="12"/>
  <c r="U48" i="12"/>
  <c r="T48" i="12"/>
  <c r="S48" i="12"/>
  <c r="R48" i="12"/>
  <c r="Q48" i="12"/>
  <c r="P48" i="12"/>
  <c r="O48" i="12"/>
  <c r="N48" i="12"/>
  <c r="M48" i="12"/>
  <c r="L48" i="12"/>
  <c r="AA21" i="12"/>
  <c r="Z21" i="12"/>
  <c r="Y21" i="12"/>
  <c r="V21" i="12"/>
  <c r="T21" i="12"/>
  <c r="R21" i="12"/>
  <c r="O21" i="12"/>
  <c r="J21" i="12"/>
  <c r="I21" i="12"/>
  <c r="H21" i="12"/>
  <c r="AA19" i="12"/>
  <c r="Z19" i="12"/>
  <c r="Y19" i="12"/>
  <c r="X19" i="12"/>
  <c r="W19" i="12"/>
  <c r="V19" i="12"/>
  <c r="U19" i="12"/>
  <c r="T19" i="12"/>
  <c r="S19" i="12"/>
  <c r="R19" i="12"/>
  <c r="Q19" i="12"/>
  <c r="O19" i="12"/>
  <c r="K19" i="12"/>
  <c r="J19" i="12"/>
  <c r="I19" i="12"/>
  <c r="H19" i="12"/>
  <c r="AA17" i="12"/>
  <c r="Z17" i="12"/>
  <c r="Y17" i="12"/>
  <c r="T17" i="12"/>
  <c r="O17" i="12"/>
  <c r="J17" i="12"/>
  <c r="I17" i="12"/>
  <c r="H17" i="12"/>
  <c r="AA15" i="12"/>
  <c r="Z15" i="12"/>
  <c r="Y15" i="12"/>
  <c r="W15" i="12"/>
  <c r="U15" i="12"/>
  <c r="T15" i="12"/>
  <c r="R15" i="12"/>
  <c r="O15" i="12"/>
  <c r="K15" i="12"/>
  <c r="J15" i="12"/>
  <c r="I15" i="12"/>
  <c r="H15" i="12"/>
  <c r="AA13" i="12"/>
  <c r="Z13" i="12"/>
  <c r="Y13" i="12"/>
  <c r="T13" i="12"/>
  <c r="O13" i="12"/>
  <c r="J13" i="12"/>
  <c r="I13" i="12"/>
  <c r="H13" i="12"/>
  <c r="AA11" i="12"/>
  <c r="Z11" i="12"/>
  <c r="Y11" i="12"/>
  <c r="W11" i="12"/>
  <c r="U11" i="12"/>
  <c r="T11" i="12"/>
  <c r="R11" i="12"/>
  <c r="O11" i="12"/>
  <c r="K11" i="12"/>
  <c r="J11" i="12"/>
  <c r="I11" i="12"/>
  <c r="H11" i="12"/>
  <c r="AA9" i="12"/>
  <c r="Z9" i="12"/>
  <c r="Y9" i="12"/>
  <c r="T9" i="12"/>
  <c r="O9" i="12"/>
  <c r="J9" i="12"/>
  <c r="I9" i="12"/>
  <c r="H9" i="12"/>
  <c r="AA7" i="12"/>
  <c r="AA22" i="12" s="1"/>
  <c r="AA49" i="12" s="1"/>
  <c r="Z7" i="12"/>
  <c r="Z22" i="12" s="1"/>
  <c r="Y7" i="12"/>
  <c r="Y22" i="12" s="1"/>
  <c r="Y49" i="12" s="1"/>
  <c r="W7" i="12"/>
  <c r="U7" i="12"/>
  <c r="T7" i="12"/>
  <c r="R7" i="12"/>
  <c r="O7" i="12"/>
  <c r="O22" i="12" s="1"/>
  <c r="O49" i="12" s="1"/>
  <c r="K7" i="12"/>
  <c r="X20" i="12"/>
  <c r="X21" i="12" s="1"/>
  <c r="W20" i="12"/>
  <c r="W21" i="12" s="1"/>
  <c r="V20" i="12"/>
  <c r="U20" i="12"/>
  <c r="U21" i="12" s="1"/>
  <c r="T20" i="12"/>
  <c r="S20" i="12"/>
  <c r="S21" i="12" s="1"/>
  <c r="R20" i="12"/>
  <c r="Q20" i="12"/>
  <c r="Q21" i="12" s="1"/>
  <c r="P20" i="12"/>
  <c r="P21" i="12" s="1"/>
  <c r="O20" i="12"/>
  <c r="N20" i="12"/>
  <c r="N21" i="12" s="1"/>
  <c r="M20" i="12"/>
  <c r="M21" i="12" s="1"/>
  <c r="L20" i="12"/>
  <c r="L21" i="12" s="1"/>
  <c r="K20" i="12"/>
  <c r="K21" i="12" s="1"/>
  <c r="P18" i="12"/>
  <c r="P19" i="12" s="1"/>
  <c r="O18" i="12"/>
  <c r="N18" i="12"/>
  <c r="N19" i="12" s="1"/>
  <c r="M18" i="12"/>
  <c r="M19" i="12" s="1"/>
  <c r="L18" i="12"/>
  <c r="L19" i="12" s="1"/>
  <c r="K18" i="12"/>
  <c r="X16" i="12"/>
  <c r="X17" i="12" s="1"/>
  <c r="W16" i="12"/>
  <c r="W17" i="12" s="1"/>
  <c r="V16" i="12"/>
  <c r="V17" i="12" s="1"/>
  <c r="U16" i="12"/>
  <c r="U17" i="12" s="1"/>
  <c r="T16" i="12"/>
  <c r="S16" i="12"/>
  <c r="S17" i="12" s="1"/>
  <c r="R16" i="12"/>
  <c r="R17" i="12" s="1"/>
  <c r="Q16" i="12"/>
  <c r="Q17" i="12" s="1"/>
  <c r="P16" i="12"/>
  <c r="P17" i="12" s="1"/>
  <c r="O16" i="12"/>
  <c r="N16" i="12"/>
  <c r="N17" i="12" s="1"/>
  <c r="M16" i="12"/>
  <c r="M17" i="12" s="1"/>
  <c r="L16" i="12"/>
  <c r="L17" i="12" s="1"/>
  <c r="K16" i="12"/>
  <c r="K17" i="12" s="1"/>
  <c r="X14" i="12"/>
  <c r="X15" i="12" s="1"/>
  <c r="W14" i="12"/>
  <c r="V14" i="12"/>
  <c r="V15" i="12" s="1"/>
  <c r="U14" i="12"/>
  <c r="T14" i="12"/>
  <c r="S14" i="12"/>
  <c r="S15" i="12" s="1"/>
  <c r="R14" i="12"/>
  <c r="Q14" i="12"/>
  <c r="Q15" i="12" s="1"/>
  <c r="P14" i="12"/>
  <c r="P15" i="12" s="1"/>
  <c r="O14" i="12"/>
  <c r="N14" i="12"/>
  <c r="N15" i="12" s="1"/>
  <c r="M14" i="12"/>
  <c r="M15" i="12" s="1"/>
  <c r="L14" i="12"/>
  <c r="L15" i="12" s="1"/>
  <c r="K14" i="12"/>
  <c r="X12" i="12"/>
  <c r="X13" i="12" s="1"/>
  <c r="W12" i="12"/>
  <c r="W13" i="12" s="1"/>
  <c r="V12" i="12"/>
  <c r="V13" i="12" s="1"/>
  <c r="U12" i="12"/>
  <c r="U13" i="12" s="1"/>
  <c r="T12" i="12"/>
  <c r="S12" i="12"/>
  <c r="S13" i="12" s="1"/>
  <c r="R12" i="12"/>
  <c r="R13" i="12" s="1"/>
  <c r="Q12" i="12"/>
  <c r="Q13" i="12" s="1"/>
  <c r="P12" i="12"/>
  <c r="P13" i="12" s="1"/>
  <c r="O12" i="12"/>
  <c r="N12" i="12"/>
  <c r="N13" i="12" s="1"/>
  <c r="M12" i="12"/>
  <c r="M13" i="12" s="1"/>
  <c r="L12" i="12"/>
  <c r="L13" i="12" s="1"/>
  <c r="K12" i="12"/>
  <c r="K13" i="12" s="1"/>
  <c r="X10" i="12"/>
  <c r="X11" i="12" s="1"/>
  <c r="W10" i="12"/>
  <c r="V10" i="12"/>
  <c r="V11" i="12" s="1"/>
  <c r="U10" i="12"/>
  <c r="T10" i="12"/>
  <c r="S10" i="12"/>
  <c r="S11" i="12" s="1"/>
  <c r="R10" i="12"/>
  <c r="Q10" i="12"/>
  <c r="Q11" i="12" s="1"/>
  <c r="P10" i="12"/>
  <c r="P11" i="12" s="1"/>
  <c r="O10" i="12"/>
  <c r="N10" i="12"/>
  <c r="N11" i="12" s="1"/>
  <c r="M10" i="12"/>
  <c r="M11" i="12" s="1"/>
  <c r="L10" i="12"/>
  <c r="L11" i="12" s="1"/>
  <c r="K10" i="12"/>
  <c r="X8" i="12"/>
  <c r="X9" i="12" s="1"/>
  <c r="W8" i="12"/>
  <c r="W9" i="12" s="1"/>
  <c r="V8" i="12"/>
  <c r="V9" i="12" s="1"/>
  <c r="U8" i="12"/>
  <c r="U9" i="12" s="1"/>
  <c r="T8" i="12"/>
  <c r="S8" i="12"/>
  <c r="S9" i="12" s="1"/>
  <c r="R8" i="12"/>
  <c r="R9" i="12" s="1"/>
  <c r="Q8" i="12"/>
  <c r="Q9" i="12" s="1"/>
  <c r="P8" i="12"/>
  <c r="P9" i="12" s="1"/>
  <c r="O8" i="12"/>
  <c r="N8" i="12"/>
  <c r="N9" i="12" s="1"/>
  <c r="M8" i="12"/>
  <c r="M9" i="12" s="1"/>
  <c r="L8" i="12"/>
  <c r="L9" i="12" s="1"/>
  <c r="K8" i="12"/>
  <c r="K9" i="12" s="1"/>
  <c r="X6" i="12"/>
  <c r="X7" i="12" s="1"/>
  <c r="W6" i="12"/>
  <c r="V6" i="12"/>
  <c r="V7" i="12" s="1"/>
  <c r="U6" i="12"/>
  <c r="T6" i="12"/>
  <c r="S6" i="12"/>
  <c r="S7" i="12" s="1"/>
  <c r="R6" i="12"/>
  <c r="Q6" i="12"/>
  <c r="Q7" i="12" s="1"/>
  <c r="P6" i="12"/>
  <c r="P7" i="12" s="1"/>
  <c r="O6" i="12"/>
  <c r="N6" i="12"/>
  <c r="N7" i="12" s="1"/>
  <c r="M6" i="12"/>
  <c r="M7" i="12" s="1"/>
  <c r="L6" i="12"/>
  <c r="L7" i="12" s="1"/>
  <c r="K6" i="12"/>
  <c r="E2" i="12"/>
  <c r="D2" i="12"/>
  <c r="AD36" i="8"/>
  <c r="AC36" i="8"/>
  <c r="AB36" i="8"/>
  <c r="AA36" i="8"/>
  <c r="Z36" i="8"/>
  <c r="Y36" i="8"/>
  <c r="X36" i="8"/>
  <c r="W36" i="8"/>
  <c r="V36" i="8"/>
  <c r="U36" i="8"/>
  <c r="T36" i="8"/>
  <c r="S36" i="8"/>
  <c r="R36" i="8"/>
  <c r="Q36" i="8"/>
  <c r="P36" i="8"/>
  <c r="O36" i="8"/>
  <c r="N36" i="8"/>
  <c r="M36" i="8"/>
  <c r="L36" i="8"/>
  <c r="K36" i="8"/>
  <c r="J36" i="8"/>
  <c r="I36" i="8"/>
  <c r="H36" i="8"/>
  <c r="G36" i="8"/>
  <c r="F36" i="8"/>
  <c r="E36" i="8"/>
  <c r="AD21" i="8"/>
  <c r="AC21" i="8"/>
  <c r="AB21" i="8"/>
  <c r="AA21" i="8"/>
  <c r="Z21" i="8"/>
  <c r="Y21" i="8"/>
  <c r="X21" i="8"/>
  <c r="W21" i="8"/>
  <c r="V21" i="8"/>
  <c r="U21" i="8"/>
  <c r="P21" i="8"/>
  <c r="K21" i="8"/>
  <c r="J21" i="8"/>
  <c r="AD19" i="8"/>
  <c r="AC19" i="8"/>
  <c r="AB19" i="8"/>
  <c r="AA19" i="8"/>
  <c r="Z19" i="8"/>
  <c r="Y19" i="8"/>
  <c r="X19" i="8"/>
  <c r="W19" i="8"/>
  <c r="V19" i="8"/>
  <c r="U19" i="8"/>
  <c r="R19" i="8"/>
  <c r="P19" i="8"/>
  <c r="L19" i="8"/>
  <c r="F19" i="8"/>
  <c r="D19" i="8"/>
  <c r="AD17" i="8"/>
  <c r="AC17" i="8"/>
  <c r="AB17" i="8"/>
  <c r="AA17" i="8"/>
  <c r="Z17" i="8"/>
  <c r="Y17" i="8"/>
  <c r="X17" i="8"/>
  <c r="W17" i="8"/>
  <c r="V17" i="8"/>
  <c r="U17" i="8"/>
  <c r="P17" i="8"/>
  <c r="O17" i="8"/>
  <c r="I17" i="8"/>
  <c r="D17" i="8"/>
  <c r="AD15" i="8"/>
  <c r="AC15" i="8"/>
  <c r="AB15" i="8"/>
  <c r="AA15" i="8"/>
  <c r="Z15" i="8"/>
  <c r="Y15" i="8"/>
  <c r="X15" i="8"/>
  <c r="W15" i="8"/>
  <c r="V15" i="8"/>
  <c r="U15" i="8"/>
  <c r="S15" i="8"/>
  <c r="R15" i="8"/>
  <c r="J15" i="8"/>
  <c r="G15" i="8"/>
  <c r="F15" i="8"/>
  <c r="AD13" i="8"/>
  <c r="AC13" i="8"/>
  <c r="AB13" i="8"/>
  <c r="AA13" i="8"/>
  <c r="Z13" i="8"/>
  <c r="Y13" i="8"/>
  <c r="X13" i="8"/>
  <c r="W13" i="8"/>
  <c r="V13" i="8"/>
  <c r="U13" i="8"/>
  <c r="O13" i="8"/>
  <c r="M13" i="8"/>
  <c r="I13" i="8"/>
  <c r="AD11" i="8"/>
  <c r="AC11" i="8"/>
  <c r="AB11" i="8"/>
  <c r="AA11" i="8"/>
  <c r="Z11" i="8"/>
  <c r="Y11" i="8"/>
  <c r="X11" i="8"/>
  <c r="W11" i="8"/>
  <c r="V11" i="8"/>
  <c r="U11" i="8"/>
  <c r="R11" i="8"/>
  <c r="P11" i="8"/>
  <c r="L11" i="8"/>
  <c r="F11" i="8"/>
  <c r="AD9" i="8"/>
  <c r="AC9" i="8"/>
  <c r="AB9" i="8"/>
  <c r="AA9" i="8"/>
  <c r="Z9" i="8"/>
  <c r="Y9" i="8"/>
  <c r="X9" i="8"/>
  <c r="W9" i="8"/>
  <c r="V9" i="8"/>
  <c r="U9" i="8"/>
  <c r="AD7" i="8"/>
  <c r="AC7" i="8"/>
  <c r="AB7" i="8"/>
  <c r="AA7" i="8"/>
  <c r="Z7" i="8"/>
  <c r="Y7" i="8"/>
  <c r="X7" i="8"/>
  <c r="W7" i="8"/>
  <c r="V7" i="8"/>
  <c r="V22" i="8" s="1"/>
  <c r="V37" i="8" s="1"/>
  <c r="U7" i="8"/>
  <c r="Q7" i="8"/>
  <c r="P7" i="8"/>
  <c r="J7" i="8"/>
  <c r="E7" i="8"/>
  <c r="T20" i="8"/>
  <c r="T21" i="8" s="1"/>
  <c r="S20" i="8"/>
  <c r="S21" i="8" s="1"/>
  <c r="R20" i="8"/>
  <c r="R21" i="8" s="1"/>
  <c r="Q20" i="8"/>
  <c r="Q21" i="8" s="1"/>
  <c r="P20" i="8"/>
  <c r="O20" i="8"/>
  <c r="O21" i="8" s="1"/>
  <c r="N20" i="8"/>
  <c r="N21" i="8" s="1"/>
  <c r="M20" i="8"/>
  <c r="M21" i="8" s="1"/>
  <c r="L20" i="8"/>
  <c r="L21" i="8" s="1"/>
  <c r="K20" i="8"/>
  <c r="J20" i="8"/>
  <c r="I20" i="8"/>
  <c r="I21" i="8" s="1"/>
  <c r="H20" i="8"/>
  <c r="H21" i="8" s="1"/>
  <c r="G20" i="8"/>
  <c r="G21" i="8" s="1"/>
  <c r="F20" i="8"/>
  <c r="F21" i="8" s="1"/>
  <c r="E20" i="8"/>
  <c r="E21" i="8" s="1"/>
  <c r="D20" i="8"/>
  <c r="T18" i="8"/>
  <c r="T19" i="8" s="1"/>
  <c r="S18" i="8"/>
  <c r="S19" i="8" s="1"/>
  <c r="R18" i="8"/>
  <c r="Q18" i="8"/>
  <c r="Q19" i="8" s="1"/>
  <c r="P18" i="8"/>
  <c r="O18" i="8"/>
  <c r="O19" i="8" s="1"/>
  <c r="N18" i="8"/>
  <c r="N19" i="8" s="1"/>
  <c r="M18" i="8"/>
  <c r="M19" i="8" s="1"/>
  <c r="L18" i="8"/>
  <c r="K18" i="8"/>
  <c r="K19" i="8" s="1"/>
  <c r="J18" i="8"/>
  <c r="J19" i="8" s="1"/>
  <c r="I18" i="8"/>
  <c r="I19" i="8" s="1"/>
  <c r="H18" i="8"/>
  <c r="H19" i="8" s="1"/>
  <c r="G18" i="8"/>
  <c r="G19" i="8" s="1"/>
  <c r="F18" i="8"/>
  <c r="E18" i="8"/>
  <c r="E19" i="8" s="1"/>
  <c r="D18" i="8"/>
  <c r="T16" i="8"/>
  <c r="T17" i="8" s="1"/>
  <c r="S16" i="8"/>
  <c r="S17" i="8" s="1"/>
  <c r="R16" i="8"/>
  <c r="R17" i="8" s="1"/>
  <c r="Q16" i="8"/>
  <c r="Q17" i="8" s="1"/>
  <c r="P16" i="8"/>
  <c r="O16" i="8"/>
  <c r="N16" i="8"/>
  <c r="N17" i="8" s="1"/>
  <c r="M16" i="8"/>
  <c r="M17" i="8" s="1"/>
  <c r="L16" i="8"/>
  <c r="L17" i="8" s="1"/>
  <c r="K16" i="8"/>
  <c r="K17" i="8" s="1"/>
  <c r="J16" i="8"/>
  <c r="J17" i="8" s="1"/>
  <c r="I16" i="8"/>
  <c r="H16" i="8"/>
  <c r="H17" i="8" s="1"/>
  <c r="G16" i="8"/>
  <c r="G17" i="8" s="1"/>
  <c r="F16" i="8"/>
  <c r="F17" i="8" s="1"/>
  <c r="E16" i="8"/>
  <c r="E17" i="8" s="1"/>
  <c r="D16" i="8"/>
  <c r="T14" i="8"/>
  <c r="T15" i="8" s="1"/>
  <c r="S14" i="8"/>
  <c r="R14" i="8"/>
  <c r="Q14" i="8"/>
  <c r="Q15" i="8" s="1"/>
  <c r="P14" i="8"/>
  <c r="P15" i="8" s="1"/>
  <c r="O14" i="8"/>
  <c r="O15" i="8" s="1"/>
  <c r="N14" i="8"/>
  <c r="N15" i="8" s="1"/>
  <c r="M14" i="8"/>
  <c r="M15" i="8" s="1"/>
  <c r="L14" i="8"/>
  <c r="L15" i="8" s="1"/>
  <c r="K14" i="8"/>
  <c r="K15" i="8" s="1"/>
  <c r="J14" i="8"/>
  <c r="I14" i="8"/>
  <c r="I15" i="8" s="1"/>
  <c r="H14" i="8"/>
  <c r="H15" i="8" s="1"/>
  <c r="G14" i="8"/>
  <c r="F14" i="8"/>
  <c r="E14" i="8"/>
  <c r="E15" i="8" s="1"/>
  <c r="D14" i="8"/>
  <c r="D15" i="8" s="1"/>
  <c r="T12" i="8"/>
  <c r="T13" i="8" s="1"/>
  <c r="S12" i="8"/>
  <c r="S13" i="8" s="1"/>
  <c r="R12" i="8"/>
  <c r="R13" i="8" s="1"/>
  <c r="Q12" i="8"/>
  <c r="Q13" i="8" s="1"/>
  <c r="P12" i="8"/>
  <c r="P13" i="8" s="1"/>
  <c r="O12" i="8"/>
  <c r="N12" i="8"/>
  <c r="N13" i="8" s="1"/>
  <c r="M12" i="8"/>
  <c r="L12" i="8"/>
  <c r="L13" i="8" s="1"/>
  <c r="K12" i="8"/>
  <c r="K13" i="8" s="1"/>
  <c r="J12" i="8"/>
  <c r="J13" i="8" s="1"/>
  <c r="I12" i="8"/>
  <c r="H12" i="8"/>
  <c r="H13" i="8" s="1"/>
  <c r="G12" i="8"/>
  <c r="G13" i="8" s="1"/>
  <c r="F12" i="8"/>
  <c r="F13" i="8" s="1"/>
  <c r="T10" i="8"/>
  <c r="T11" i="8" s="1"/>
  <c r="S10" i="8"/>
  <c r="S11" i="8" s="1"/>
  <c r="R10" i="8"/>
  <c r="Q10" i="8"/>
  <c r="Q11" i="8" s="1"/>
  <c r="P10" i="8"/>
  <c r="O10" i="8"/>
  <c r="O11" i="8" s="1"/>
  <c r="N10" i="8"/>
  <c r="N11" i="8" s="1"/>
  <c r="M10" i="8"/>
  <c r="M11" i="8" s="1"/>
  <c r="H10" i="8"/>
  <c r="H11" i="8" s="1"/>
  <c r="E12" i="8"/>
  <c r="E13" i="8" s="1"/>
  <c r="D12" i="8"/>
  <c r="D13" i="8" s="1"/>
  <c r="D10" i="8"/>
  <c r="E10" i="8"/>
  <c r="E11" i="8" s="1"/>
  <c r="F10" i="8"/>
  <c r="G10" i="8"/>
  <c r="G11" i="8" s="1"/>
  <c r="I10" i="8"/>
  <c r="I11" i="8" s="1"/>
  <c r="J10" i="8"/>
  <c r="J11" i="8" s="1"/>
  <c r="K10" i="8"/>
  <c r="K11" i="8" s="1"/>
  <c r="L10" i="8"/>
  <c r="T8" i="8"/>
  <c r="T9" i="8" s="1"/>
  <c r="S8" i="8"/>
  <c r="S9" i="8" s="1"/>
  <c r="R8" i="8"/>
  <c r="R9" i="8" s="1"/>
  <c r="Q8" i="8"/>
  <c r="Q9" i="8" s="1"/>
  <c r="P8" i="8"/>
  <c r="P9" i="8" s="1"/>
  <c r="O8" i="8"/>
  <c r="O9" i="8" s="1"/>
  <c r="N8" i="8"/>
  <c r="N9" i="8" s="1"/>
  <c r="M8" i="8"/>
  <c r="M9" i="8" s="1"/>
  <c r="L8" i="8"/>
  <c r="L9" i="8" s="1"/>
  <c r="K8" i="8"/>
  <c r="K9" i="8" s="1"/>
  <c r="J8" i="8"/>
  <c r="J9" i="8" s="1"/>
  <c r="I8" i="8"/>
  <c r="I9" i="8" s="1"/>
  <c r="H8" i="8"/>
  <c r="H9" i="8" s="1"/>
  <c r="G8" i="8"/>
  <c r="G9" i="8" s="1"/>
  <c r="F8" i="8"/>
  <c r="F9" i="8" s="1"/>
  <c r="E8" i="8"/>
  <c r="E9" i="8" s="1"/>
  <c r="D8" i="8"/>
  <c r="T6" i="8"/>
  <c r="T7" i="8" s="1"/>
  <c r="S6" i="8"/>
  <c r="S7" i="8" s="1"/>
  <c r="R6" i="8"/>
  <c r="R7" i="8" s="1"/>
  <c r="R22" i="8" s="1"/>
  <c r="R37" i="8" s="1"/>
  <c r="Q6" i="8"/>
  <c r="P6" i="8"/>
  <c r="O6" i="8"/>
  <c r="O7" i="8" s="1"/>
  <c r="N6" i="8"/>
  <c r="N7" i="8" s="1"/>
  <c r="M6" i="8"/>
  <c r="M7" i="8" s="1"/>
  <c r="L6" i="8"/>
  <c r="L7" i="8" s="1"/>
  <c r="K6" i="8"/>
  <c r="K7" i="8" s="1"/>
  <c r="J6" i="8"/>
  <c r="I6" i="8"/>
  <c r="I7" i="8" s="1"/>
  <c r="H6" i="8"/>
  <c r="H7" i="8" s="1"/>
  <c r="G6" i="8"/>
  <c r="G7" i="8" s="1"/>
  <c r="F6" i="8"/>
  <c r="F7" i="8" s="1"/>
  <c r="F22" i="8" s="1"/>
  <c r="F37" i="8" s="1"/>
  <c r="E6" i="8"/>
  <c r="D6" i="8"/>
  <c r="F2" i="8"/>
  <c r="E2" i="8"/>
  <c r="V55" i="11"/>
  <c r="U55" i="11"/>
  <c r="T55" i="11"/>
  <c r="S55" i="11"/>
  <c r="R55" i="11"/>
  <c r="Q55" i="11"/>
  <c r="P55" i="11"/>
  <c r="O55" i="11"/>
  <c r="N55" i="11"/>
  <c r="M55" i="11"/>
  <c r="L55" i="11"/>
  <c r="O17" i="11"/>
  <c r="X9" i="11"/>
  <c r="W9" i="11"/>
  <c r="V20" i="11"/>
  <c r="V21" i="11" s="1"/>
  <c r="U20" i="11"/>
  <c r="U21" i="11" s="1"/>
  <c r="T20" i="11"/>
  <c r="T21" i="11" s="1"/>
  <c r="S20" i="11"/>
  <c r="S21" i="11" s="1"/>
  <c r="R20" i="11"/>
  <c r="R21" i="11" s="1"/>
  <c r="Q20" i="11"/>
  <c r="Q21" i="11" s="1"/>
  <c r="P20" i="11"/>
  <c r="P21" i="11" s="1"/>
  <c r="O20" i="11"/>
  <c r="O21" i="11" s="1"/>
  <c r="N20" i="11"/>
  <c r="N21" i="11" s="1"/>
  <c r="M20" i="11"/>
  <c r="M21" i="11" s="1"/>
  <c r="L20" i="11"/>
  <c r="L21" i="11" s="1"/>
  <c r="K20" i="11"/>
  <c r="J20" i="11"/>
  <c r="V18" i="11"/>
  <c r="V19" i="11" s="1"/>
  <c r="U18" i="11"/>
  <c r="U19" i="11" s="1"/>
  <c r="T18" i="11"/>
  <c r="T19" i="11" s="1"/>
  <c r="S18" i="11"/>
  <c r="S19" i="11" s="1"/>
  <c r="R18" i="11"/>
  <c r="R19" i="11" s="1"/>
  <c r="Q18" i="11"/>
  <c r="Q19" i="11" s="1"/>
  <c r="P18" i="11"/>
  <c r="P19" i="11" s="1"/>
  <c r="O18" i="11"/>
  <c r="O19" i="11" s="1"/>
  <c r="N18" i="11"/>
  <c r="N19" i="11" s="1"/>
  <c r="M18" i="11"/>
  <c r="M19" i="11" s="1"/>
  <c r="L18" i="11"/>
  <c r="L19" i="11" s="1"/>
  <c r="K18" i="11"/>
  <c r="J18" i="11"/>
  <c r="V16" i="11"/>
  <c r="V17" i="11" s="1"/>
  <c r="U16" i="11"/>
  <c r="U17" i="11" s="1"/>
  <c r="T16" i="11"/>
  <c r="T17" i="11" s="1"/>
  <c r="S16" i="11"/>
  <c r="S17" i="11" s="1"/>
  <c r="R16" i="11"/>
  <c r="R17" i="11" s="1"/>
  <c r="Q16" i="11"/>
  <c r="Q17" i="11" s="1"/>
  <c r="P16" i="11"/>
  <c r="P17" i="11" s="1"/>
  <c r="O16" i="11"/>
  <c r="N16" i="11"/>
  <c r="N17" i="11" s="1"/>
  <c r="M16" i="11"/>
  <c r="M17" i="11" s="1"/>
  <c r="L16" i="11"/>
  <c r="L17" i="11" s="1"/>
  <c r="K16" i="11"/>
  <c r="J16" i="11"/>
  <c r="V15" i="11"/>
  <c r="U15" i="11"/>
  <c r="T15" i="11"/>
  <c r="S15" i="11"/>
  <c r="R15" i="11"/>
  <c r="Q15" i="11"/>
  <c r="P15" i="11"/>
  <c r="O15" i="11"/>
  <c r="N15" i="11"/>
  <c r="M15" i="11"/>
  <c r="L15" i="11"/>
  <c r="V12" i="11"/>
  <c r="V13" i="11" s="1"/>
  <c r="U12" i="11"/>
  <c r="U13" i="11" s="1"/>
  <c r="T12" i="11"/>
  <c r="T13" i="11" s="1"/>
  <c r="S12" i="11"/>
  <c r="S13" i="11" s="1"/>
  <c r="R12" i="11"/>
  <c r="R13" i="11" s="1"/>
  <c r="Q12" i="11"/>
  <c r="Q13" i="11" s="1"/>
  <c r="P12" i="11"/>
  <c r="P13" i="11" s="1"/>
  <c r="O12" i="11"/>
  <c r="O13" i="11" s="1"/>
  <c r="N12" i="11"/>
  <c r="N13" i="11" s="1"/>
  <c r="M12" i="11"/>
  <c r="M13" i="11" s="1"/>
  <c r="L12" i="11"/>
  <c r="L13" i="11" s="1"/>
  <c r="K12" i="11"/>
  <c r="J12" i="11"/>
  <c r="V10" i="11"/>
  <c r="V11" i="11" s="1"/>
  <c r="U10" i="11"/>
  <c r="U11" i="11" s="1"/>
  <c r="T10" i="11"/>
  <c r="T11" i="11" s="1"/>
  <c r="S10" i="11"/>
  <c r="S11" i="11" s="1"/>
  <c r="R10" i="11"/>
  <c r="R11" i="11" s="1"/>
  <c r="Q10" i="11"/>
  <c r="Q11" i="11" s="1"/>
  <c r="P10" i="11"/>
  <c r="P11" i="11" s="1"/>
  <c r="O10" i="11"/>
  <c r="O11" i="11" s="1"/>
  <c r="N10" i="11"/>
  <c r="N11" i="11" s="1"/>
  <c r="M10" i="11"/>
  <c r="M11" i="11" s="1"/>
  <c r="L10" i="11"/>
  <c r="L11" i="11" s="1"/>
  <c r="K10" i="11"/>
  <c r="J10" i="11"/>
  <c r="V8" i="11"/>
  <c r="V9" i="11" s="1"/>
  <c r="U8" i="11"/>
  <c r="U9" i="11" s="1"/>
  <c r="T8" i="11"/>
  <c r="T9" i="11" s="1"/>
  <c r="S8" i="11"/>
  <c r="S9" i="11" s="1"/>
  <c r="R8" i="11"/>
  <c r="R9" i="11" s="1"/>
  <c r="Q8" i="11"/>
  <c r="Q9" i="11" s="1"/>
  <c r="P8" i="11"/>
  <c r="P9" i="11" s="1"/>
  <c r="O8" i="11"/>
  <c r="O9" i="11" s="1"/>
  <c r="N8" i="11"/>
  <c r="N9" i="11" s="1"/>
  <c r="M8" i="11"/>
  <c r="M9" i="11" s="1"/>
  <c r="L8" i="11"/>
  <c r="L9" i="11" s="1"/>
  <c r="K8" i="11"/>
  <c r="J8" i="11"/>
  <c r="V6" i="11"/>
  <c r="V7" i="11" s="1"/>
  <c r="U6" i="11"/>
  <c r="U7" i="11" s="1"/>
  <c r="T6" i="11"/>
  <c r="T7" i="11" s="1"/>
  <c r="S6" i="11"/>
  <c r="S7" i="11" s="1"/>
  <c r="R6" i="11"/>
  <c r="R7" i="11" s="1"/>
  <c r="Q6" i="11"/>
  <c r="Q7" i="11" s="1"/>
  <c r="O6" i="11"/>
  <c r="O7" i="11" s="1"/>
  <c r="P7" i="11"/>
  <c r="N6" i="11"/>
  <c r="N7" i="11" s="1"/>
  <c r="M6" i="11"/>
  <c r="M7" i="11" s="1"/>
  <c r="K6" i="11"/>
  <c r="L6" i="11"/>
  <c r="L7" i="11" s="1"/>
  <c r="J6" i="11"/>
  <c r="E2" i="9"/>
  <c r="D2" i="9"/>
  <c r="AE55" i="9"/>
  <c r="AD55" i="9"/>
  <c r="AC55" i="9"/>
  <c r="AB55" i="9"/>
  <c r="AA55" i="9"/>
  <c r="Z55" i="9"/>
  <c r="Y55" i="9"/>
  <c r="X55" i="9"/>
  <c r="W55" i="9"/>
  <c r="V55" i="9"/>
  <c r="U55" i="9"/>
  <c r="T55" i="9"/>
  <c r="S55" i="9"/>
  <c r="R55" i="9"/>
  <c r="Q55" i="9"/>
  <c r="P55" i="9"/>
  <c r="O55" i="9"/>
  <c r="N55" i="9"/>
  <c r="M55" i="9"/>
  <c r="L55" i="9"/>
  <c r="K55" i="9"/>
  <c r="AB20" i="9"/>
  <c r="AB21" i="9" s="1"/>
  <c r="AA20" i="9"/>
  <c r="AA21" i="9" s="1"/>
  <c r="Z20" i="9"/>
  <c r="Z21" i="9" s="1"/>
  <c r="Y20" i="9"/>
  <c r="Y21" i="9" s="1"/>
  <c r="X20" i="9"/>
  <c r="X21" i="9" s="1"/>
  <c r="W20" i="9"/>
  <c r="W21" i="9" s="1"/>
  <c r="V20" i="9"/>
  <c r="U20" i="9"/>
  <c r="T20" i="9"/>
  <c r="S20" i="9"/>
  <c r="S21" i="9" s="1"/>
  <c r="R20" i="9"/>
  <c r="R21" i="9" s="1"/>
  <c r="Q20" i="9"/>
  <c r="Q21" i="9" s="1"/>
  <c r="O20" i="9"/>
  <c r="P20" i="9"/>
  <c r="P21" i="9" s="1"/>
  <c r="N20" i="9"/>
  <c r="M20" i="9"/>
  <c r="L20" i="9"/>
  <c r="L21" i="9" s="1"/>
  <c r="K20" i="9"/>
  <c r="K21" i="9" s="1"/>
  <c r="J20" i="9"/>
  <c r="AB18" i="9"/>
  <c r="AB19" i="9" s="1"/>
  <c r="AA18" i="9"/>
  <c r="AA19" i="9" s="1"/>
  <c r="Z18" i="9"/>
  <c r="Z19" i="9" s="1"/>
  <c r="Y18" i="9"/>
  <c r="Y19" i="9" s="1"/>
  <c r="X18" i="9"/>
  <c r="X19" i="9" s="1"/>
  <c r="W18" i="9"/>
  <c r="W19" i="9" s="1"/>
  <c r="V18" i="9"/>
  <c r="U18" i="9"/>
  <c r="T18" i="9"/>
  <c r="S18" i="9"/>
  <c r="S19" i="9" s="1"/>
  <c r="R18" i="9"/>
  <c r="R19" i="9" s="1"/>
  <c r="Q18" i="9"/>
  <c r="Q19" i="9" s="1"/>
  <c r="P18" i="9"/>
  <c r="P19" i="9" s="1"/>
  <c r="O18" i="9"/>
  <c r="N18" i="9"/>
  <c r="M18" i="9"/>
  <c r="L18" i="9"/>
  <c r="L19" i="9" s="1"/>
  <c r="K18" i="9"/>
  <c r="K19" i="9" s="1"/>
  <c r="J18" i="9"/>
  <c r="AB16" i="9"/>
  <c r="AB17" i="9" s="1"/>
  <c r="AA16" i="9"/>
  <c r="AA17" i="9" s="1"/>
  <c r="Z16" i="9"/>
  <c r="Z17" i="9" s="1"/>
  <c r="Y16" i="9"/>
  <c r="Y17" i="9" s="1"/>
  <c r="X16" i="9"/>
  <c r="X17" i="9" s="1"/>
  <c r="W16" i="9"/>
  <c r="W17" i="9" s="1"/>
  <c r="V16" i="9"/>
  <c r="U16" i="9"/>
  <c r="T16" i="9"/>
  <c r="S16" i="9"/>
  <c r="S17" i="9" s="1"/>
  <c r="R16" i="9"/>
  <c r="R17" i="9" s="1"/>
  <c r="Q16" i="9"/>
  <c r="Q17" i="9" s="1"/>
  <c r="P16" i="9"/>
  <c r="P17" i="9" s="1"/>
  <c r="O16" i="9"/>
  <c r="N16" i="9"/>
  <c r="M16" i="9"/>
  <c r="L16" i="9"/>
  <c r="L17" i="9" s="1"/>
  <c r="K16" i="9"/>
  <c r="K17" i="9" s="1"/>
  <c r="J16" i="9"/>
  <c r="AB14" i="9"/>
  <c r="AB15" i="9" s="1"/>
  <c r="AA14" i="9"/>
  <c r="AA15" i="9" s="1"/>
  <c r="Z14" i="9"/>
  <c r="Z15" i="9" s="1"/>
  <c r="Y14" i="9"/>
  <c r="Y15" i="9" s="1"/>
  <c r="X14" i="9"/>
  <c r="X15" i="9" s="1"/>
  <c r="W14" i="9"/>
  <c r="W15" i="9" s="1"/>
  <c r="V14" i="9"/>
  <c r="U14" i="9"/>
  <c r="T14" i="9"/>
  <c r="S14" i="9"/>
  <c r="S15" i="9" s="1"/>
  <c r="R14" i="9"/>
  <c r="R15" i="9" s="1"/>
  <c r="Q14" i="9"/>
  <c r="Q15" i="9" s="1"/>
  <c r="P14" i="9"/>
  <c r="P15" i="9" s="1"/>
  <c r="O14" i="9"/>
  <c r="N14" i="9"/>
  <c r="M14" i="9"/>
  <c r="L14" i="9"/>
  <c r="L15" i="9" s="1"/>
  <c r="K14" i="9"/>
  <c r="K15" i="9" s="1"/>
  <c r="J14" i="9"/>
  <c r="AB12" i="9"/>
  <c r="AB13" i="9" s="1"/>
  <c r="AA13" i="9"/>
  <c r="Z12" i="9"/>
  <c r="Z13" i="9" s="1"/>
  <c r="Y12" i="9"/>
  <c r="Y13" i="9" s="1"/>
  <c r="X12" i="9"/>
  <c r="X13" i="9" s="1"/>
  <c r="W12" i="9"/>
  <c r="W13" i="9" s="1"/>
  <c r="V12" i="9"/>
  <c r="U12" i="9"/>
  <c r="T12" i="9"/>
  <c r="S12" i="9"/>
  <c r="S13" i="9" s="1"/>
  <c r="R12" i="9"/>
  <c r="R13" i="9" s="1"/>
  <c r="Q12" i="9"/>
  <c r="Q13" i="9" s="1"/>
  <c r="O12" i="9"/>
  <c r="P12" i="9"/>
  <c r="P13" i="9" s="1"/>
  <c r="N12" i="9"/>
  <c r="M12" i="9"/>
  <c r="L12" i="9"/>
  <c r="L13" i="9" s="1"/>
  <c r="K12" i="9"/>
  <c r="K13" i="9" s="1"/>
  <c r="J12" i="9"/>
  <c r="AB10" i="9"/>
  <c r="AB11" i="9" s="1"/>
  <c r="AA10" i="9"/>
  <c r="AA11" i="9" s="1"/>
  <c r="Z10" i="9"/>
  <c r="Z11" i="9" s="1"/>
  <c r="Y10" i="9"/>
  <c r="Y11" i="9" s="1"/>
  <c r="X10" i="9"/>
  <c r="X11" i="9" s="1"/>
  <c r="W10" i="9"/>
  <c r="W11" i="9" s="1"/>
  <c r="V10" i="9"/>
  <c r="U10" i="9"/>
  <c r="T10" i="9"/>
  <c r="S10" i="9"/>
  <c r="S11" i="9" s="1"/>
  <c r="R10" i="9"/>
  <c r="R11" i="9" s="1"/>
  <c r="Q10" i="9"/>
  <c r="Q11" i="9" s="1"/>
  <c r="P10" i="9"/>
  <c r="P11" i="9" s="1"/>
  <c r="O10" i="9"/>
  <c r="N10" i="9"/>
  <c r="M10" i="9"/>
  <c r="L10" i="9"/>
  <c r="L11" i="9" s="1"/>
  <c r="K10" i="9"/>
  <c r="K11" i="9" s="1"/>
  <c r="J10" i="9"/>
  <c r="AB6" i="9"/>
  <c r="AA6" i="9"/>
  <c r="AA7" i="9" s="1"/>
  <c r="Z6" i="9"/>
  <c r="Z7" i="9" s="1"/>
  <c r="Y6" i="9"/>
  <c r="Y7" i="9" s="1"/>
  <c r="X6" i="9"/>
  <c r="X7" i="9" s="1"/>
  <c r="W6" i="9"/>
  <c r="U6" i="9"/>
  <c r="T6" i="9"/>
  <c r="S6" i="9"/>
  <c r="S7" i="9" s="1"/>
  <c r="R6" i="9"/>
  <c r="Q6" i="9"/>
  <c r="P6" i="9"/>
  <c r="O6" i="9"/>
  <c r="N6" i="9"/>
  <c r="M6" i="9"/>
  <c r="L6" i="9"/>
  <c r="L7" i="9" s="1"/>
  <c r="K6" i="9"/>
  <c r="K7" i="9" s="1"/>
  <c r="J6" i="9"/>
  <c r="AB8" i="9"/>
  <c r="AB9" i="9" s="1"/>
  <c r="AA8" i="9"/>
  <c r="AA9" i="9" s="1"/>
  <c r="Z8" i="9"/>
  <c r="Z9" i="9" s="1"/>
  <c r="Y8" i="9"/>
  <c r="Y9" i="9" s="1"/>
  <c r="X8" i="9"/>
  <c r="X9" i="9" s="1"/>
  <c r="W8" i="9"/>
  <c r="W9" i="9" s="1"/>
  <c r="V8" i="9"/>
  <c r="U8" i="9"/>
  <c r="T8" i="9"/>
  <c r="S8" i="9"/>
  <c r="S9" i="9" s="1"/>
  <c r="R8" i="9"/>
  <c r="R9" i="9" s="1"/>
  <c r="Q8" i="9"/>
  <c r="Q9" i="9" s="1"/>
  <c r="P8" i="9"/>
  <c r="P9" i="9" s="1"/>
  <c r="O8" i="9"/>
  <c r="N8" i="9"/>
  <c r="M8" i="9"/>
  <c r="L8" i="9"/>
  <c r="L9" i="9" s="1"/>
  <c r="K8" i="9"/>
  <c r="K9" i="9" s="1"/>
  <c r="J8" i="9"/>
  <c r="R7" i="9"/>
  <c r="Q7" i="9"/>
  <c r="P7" i="9"/>
  <c r="AB7" i="9"/>
  <c r="W7" i="9"/>
  <c r="V6" i="9"/>
  <c r="E125" i="14"/>
  <c r="E6" i="12" s="1"/>
  <c r="E7" i="12" s="1"/>
  <c r="F125" i="14"/>
  <c r="E8" i="12" s="1"/>
  <c r="E9" i="12" s="1"/>
  <c r="G125" i="14"/>
  <c r="E10" i="12" s="1"/>
  <c r="E11" i="12" s="1"/>
  <c r="H125" i="14"/>
  <c r="E12" i="12" s="1"/>
  <c r="E13" i="12" s="1"/>
  <c r="I125" i="14"/>
  <c r="E14" i="12" s="1"/>
  <c r="E15" i="12" s="1"/>
  <c r="J125" i="14"/>
  <c r="E16" i="12" s="1"/>
  <c r="E17" i="12" s="1"/>
  <c r="K125" i="14"/>
  <c r="E18" i="12" s="1"/>
  <c r="E19" i="12" s="1"/>
  <c r="L125" i="14"/>
  <c r="E20" i="12" s="1"/>
  <c r="E21" i="12" s="1"/>
  <c r="S22" i="8" l="1"/>
  <c r="S37" i="8" s="1"/>
  <c r="K22" i="8"/>
  <c r="K37" i="8" s="1"/>
  <c r="L22" i="12"/>
  <c r="L49" i="12" s="1"/>
  <c r="L50" i="12" s="1"/>
  <c r="L51" i="12" s="1"/>
  <c r="L52" i="12" s="1"/>
  <c r="X22" i="12"/>
  <c r="X49" i="12" s="1"/>
  <c r="N22" i="8"/>
  <c r="N37" i="8" s="1"/>
  <c r="M22" i="12"/>
  <c r="M49" i="12" s="1"/>
  <c r="O22" i="8"/>
  <c r="O37" i="8" s="1"/>
  <c r="N22" i="12"/>
  <c r="N49" i="12" s="1"/>
  <c r="E22" i="12"/>
  <c r="P22" i="12"/>
  <c r="P49" i="12" s="1"/>
  <c r="S22" i="12"/>
  <c r="S49" i="12" s="1"/>
  <c r="S50" i="12" s="1"/>
  <c r="G22" i="8"/>
  <c r="G37" i="8" s="1"/>
  <c r="J22" i="8"/>
  <c r="J37" i="8" s="1"/>
  <c r="W22" i="8"/>
  <c r="W37" i="8" s="1"/>
  <c r="K22" i="12"/>
  <c r="Z22" i="8"/>
  <c r="Z37" i="8" s="1"/>
  <c r="AA22" i="8"/>
  <c r="AA37" i="8" s="1"/>
  <c r="Z49" i="12"/>
  <c r="AD22" i="8"/>
  <c r="AD37" i="8" s="1"/>
  <c r="R22" i="12"/>
  <c r="R49" i="12" s="1"/>
  <c r="E22" i="8"/>
  <c r="E37" i="8" s="1"/>
  <c r="E38" i="8" s="1"/>
  <c r="E39" i="8" s="1"/>
  <c r="E40" i="8" s="1"/>
  <c r="I22" i="8"/>
  <c r="I37" i="8" s="1"/>
  <c r="M22" i="8"/>
  <c r="M37" i="8" s="1"/>
  <c r="M38" i="8" s="1"/>
  <c r="M39" i="8" s="1"/>
  <c r="M40" i="8" s="1"/>
  <c r="Q22" i="8"/>
  <c r="Q37" i="8" s="1"/>
  <c r="U22" i="8"/>
  <c r="U37" i="8" s="1"/>
  <c r="U38" i="8" s="1"/>
  <c r="U39" i="8" s="1"/>
  <c r="U40" i="8" s="1"/>
  <c r="Y22" i="8"/>
  <c r="Y37" i="8" s="1"/>
  <c r="Y38" i="8" s="1"/>
  <c r="Y39" i="8" s="1"/>
  <c r="Y40" i="8" s="1"/>
  <c r="AC22" i="8"/>
  <c r="AC37" i="8" s="1"/>
  <c r="H22" i="8"/>
  <c r="H37" i="8" s="1"/>
  <c r="L22" i="8"/>
  <c r="L37" i="8" s="1"/>
  <c r="L38" i="8" s="1"/>
  <c r="L39" i="8" s="1"/>
  <c r="L40" i="8" s="1"/>
  <c r="P22" i="8"/>
  <c r="P37" i="8" s="1"/>
  <c r="T22" i="8"/>
  <c r="T37" i="8" s="1"/>
  <c r="X22" i="8"/>
  <c r="X37" i="8" s="1"/>
  <c r="AB22" i="8"/>
  <c r="AB37" i="8" s="1"/>
  <c r="AB38" i="8" s="1"/>
  <c r="AB39" i="8" s="1"/>
  <c r="AB40" i="8" s="1"/>
  <c r="F38" i="8"/>
  <c r="F39" i="8" s="1"/>
  <c r="F40" i="8" s="1"/>
  <c r="J38" i="8"/>
  <c r="J39" i="8" s="1"/>
  <c r="J40" i="8" s="1"/>
  <c r="N38" i="8"/>
  <c r="N39" i="8" s="1"/>
  <c r="N40" i="8" s="1"/>
  <c r="R38" i="8"/>
  <c r="R39" i="8" s="1"/>
  <c r="R40" i="8" s="1"/>
  <c r="V38" i="8"/>
  <c r="V39" i="8" s="1"/>
  <c r="V40" i="8" s="1"/>
  <c r="Z38" i="8"/>
  <c r="Z39" i="8" s="1"/>
  <c r="Z40" i="8" s="1"/>
  <c r="AD38" i="8"/>
  <c r="AD39" i="8" s="1"/>
  <c r="AD40" i="8" s="1"/>
  <c r="P50" i="12"/>
  <c r="P51" i="12" s="1"/>
  <c r="P52" i="12" s="1"/>
  <c r="G38" i="8"/>
  <c r="G39" i="8" s="1"/>
  <c r="G40" i="8" s="1"/>
  <c r="K38" i="8"/>
  <c r="K39" i="8" s="1"/>
  <c r="K40" i="8" s="1"/>
  <c r="O38" i="8"/>
  <c r="O39" i="8" s="1"/>
  <c r="O40" i="8" s="1"/>
  <c r="S38" i="8"/>
  <c r="S39" i="8" s="1"/>
  <c r="S40" i="8" s="1"/>
  <c r="W38" i="8"/>
  <c r="W39" i="8" s="1"/>
  <c r="W40" i="8" s="1"/>
  <c r="AA38" i="8"/>
  <c r="AA39" i="8" s="1"/>
  <c r="AA40" i="8" s="1"/>
  <c r="M50" i="12"/>
  <c r="M51" i="12" s="1"/>
  <c r="M52" i="12" s="1"/>
  <c r="Y50" i="12"/>
  <c r="Y51" i="12" s="1"/>
  <c r="Y52" i="12" s="1"/>
  <c r="H38" i="8"/>
  <c r="H39" i="8" s="1"/>
  <c r="H40" i="8" s="1"/>
  <c r="P38" i="8"/>
  <c r="P39" i="8" s="1"/>
  <c r="P40" i="8" s="1"/>
  <c r="T38" i="8"/>
  <c r="T39" i="8" s="1"/>
  <c r="T40" i="8" s="1"/>
  <c r="X38" i="8"/>
  <c r="X39" i="8" s="1"/>
  <c r="X40" i="8" s="1"/>
  <c r="N50" i="12"/>
  <c r="N51" i="12" s="1"/>
  <c r="N52" i="12" s="1"/>
  <c r="Z50" i="12"/>
  <c r="Z51" i="12" s="1"/>
  <c r="Z52" i="12" s="1"/>
  <c r="I38" i="8"/>
  <c r="I39" i="8" s="1"/>
  <c r="I40" i="8" s="1"/>
  <c r="Q38" i="8"/>
  <c r="Q39" i="8" s="1"/>
  <c r="Q40" i="8" s="1"/>
  <c r="AC38" i="8"/>
  <c r="AC39" i="8" s="1"/>
  <c r="AC40" i="8" s="1"/>
  <c r="O50" i="12"/>
  <c r="O51" i="12" s="1"/>
  <c r="O52" i="12" s="1"/>
  <c r="AA50" i="12"/>
  <c r="AA51" i="12" s="1"/>
  <c r="AA52" i="12" s="1"/>
  <c r="Q22" i="12"/>
  <c r="Q49" i="12" s="1"/>
  <c r="Q50" i="12" s="1"/>
  <c r="Q51" i="12" s="1"/>
  <c r="Q52" i="12" s="1"/>
  <c r="U22" i="12"/>
  <c r="U49" i="12" s="1"/>
  <c r="U50" i="12" s="1"/>
  <c r="V22" i="12"/>
  <c r="V49" i="12" s="1"/>
  <c r="V50" i="12" s="1"/>
  <c r="V51" i="12" s="1"/>
  <c r="V52" i="12" s="1"/>
  <c r="W22" i="12"/>
  <c r="W49" i="12" s="1"/>
  <c r="W50" i="12" s="1"/>
  <c r="W51" i="12" s="1"/>
  <c r="W52" i="12" s="1"/>
  <c r="T22" i="12"/>
  <c r="T49" i="12" s="1"/>
  <c r="T50" i="12" s="1"/>
  <c r="T51" i="12" s="1"/>
  <c r="T52" i="12" s="1"/>
  <c r="X50" i="12"/>
  <c r="X51" i="12" s="1"/>
  <c r="X52" i="12" s="1"/>
  <c r="S51" i="12"/>
  <c r="S52" i="12" s="1"/>
  <c r="R50" i="12"/>
  <c r="R51" i="12" s="1"/>
  <c r="R52" i="12" s="1"/>
  <c r="M22" i="11"/>
  <c r="M56" i="11" s="1"/>
  <c r="Q22" i="11"/>
  <c r="Q56" i="11" s="1"/>
  <c r="U22" i="11"/>
  <c r="U56" i="11" s="1"/>
  <c r="N22" i="11"/>
  <c r="N56" i="11" s="1"/>
  <c r="R22" i="11"/>
  <c r="R56" i="11" s="1"/>
  <c r="V22" i="11"/>
  <c r="V56" i="11" s="1"/>
  <c r="L22" i="11"/>
  <c r="L56" i="11" s="1"/>
  <c r="S22" i="11"/>
  <c r="S56" i="11" s="1"/>
  <c r="P22" i="11"/>
  <c r="P56" i="11" s="1"/>
  <c r="O22" i="11"/>
  <c r="O56" i="11" s="1"/>
  <c r="T22" i="11"/>
  <c r="T56" i="11" s="1"/>
  <c r="P22" i="9"/>
  <c r="P56" i="9" s="1"/>
  <c r="L22" i="9"/>
  <c r="L56" i="9" s="1"/>
  <c r="S22" i="9"/>
  <c r="S56" i="9" s="1"/>
  <c r="Y22" i="9"/>
  <c r="Y56" i="9" s="1"/>
  <c r="K22" i="9"/>
  <c r="K56" i="9" s="1"/>
  <c r="W22" i="9"/>
  <c r="W56" i="9" s="1"/>
  <c r="Q22" i="9"/>
  <c r="Q56" i="9" s="1"/>
  <c r="X22" i="9"/>
  <c r="X56" i="9" s="1"/>
  <c r="AB22" i="9"/>
  <c r="AB56" i="9" s="1"/>
  <c r="AA22" i="9"/>
  <c r="AA56" i="9" s="1"/>
  <c r="Z22" i="9"/>
  <c r="Z56" i="9" s="1"/>
  <c r="R22" i="9"/>
  <c r="R56" i="9" s="1"/>
  <c r="U21" i="9"/>
  <c r="U19" i="9"/>
  <c r="U17" i="9"/>
  <c r="U15" i="9"/>
  <c r="U13" i="9"/>
  <c r="U9" i="9"/>
  <c r="U7" i="9"/>
  <c r="U11" i="9"/>
  <c r="U51" i="12" l="1"/>
  <c r="U52" i="12" s="1"/>
  <c r="L57" i="9"/>
  <c r="L58" i="9" s="1"/>
  <c r="K57" i="9"/>
  <c r="K58" i="9" s="1"/>
  <c r="P57" i="9"/>
  <c r="P58" i="9" s="1"/>
  <c r="S57" i="9"/>
  <c r="S58" i="9" s="1"/>
  <c r="V57" i="11"/>
  <c r="V58" i="11" s="1"/>
  <c r="V59" i="11" s="1"/>
  <c r="U57" i="11"/>
  <c r="U58" i="11" s="1"/>
  <c r="U59" i="11" s="1"/>
  <c r="T57" i="11"/>
  <c r="T58" i="11" s="1"/>
  <c r="T59" i="11" s="1"/>
  <c r="S57" i="11"/>
  <c r="S58" i="11" s="1"/>
  <c r="S59" i="11" s="1"/>
  <c r="R57" i="11"/>
  <c r="R58" i="11" s="1"/>
  <c r="R59" i="11" s="1"/>
  <c r="Q57" i="11"/>
  <c r="Q58" i="11" s="1"/>
  <c r="Q59" i="11" s="1"/>
  <c r="O57" i="11"/>
  <c r="O58" i="11" s="1"/>
  <c r="O59" i="11" s="1"/>
  <c r="N57" i="11"/>
  <c r="N58" i="11" s="1"/>
  <c r="N59" i="11" s="1"/>
  <c r="M57" i="11"/>
  <c r="M58" i="11" s="1"/>
  <c r="M59" i="11" s="1"/>
  <c r="L57" i="11"/>
  <c r="L58" i="11" s="1"/>
  <c r="L59" i="11" s="1"/>
  <c r="P57" i="11"/>
  <c r="P58" i="11" s="1"/>
  <c r="P59" i="11" s="1"/>
  <c r="Q57" i="9"/>
  <c r="Q58" i="9" s="1"/>
  <c r="AA57" i="9"/>
  <c r="AA58" i="9" s="1"/>
  <c r="W57" i="9"/>
  <c r="W58" i="9" s="1"/>
  <c r="U22" i="9"/>
  <c r="U56" i="9" s="1"/>
  <c r="AB57" i="9"/>
  <c r="AB58" i="9" s="1"/>
  <c r="Z57" i="9"/>
  <c r="Z58" i="9" s="1"/>
  <c r="R57" i="9"/>
  <c r="R58" i="9" s="1"/>
  <c r="X57" i="9"/>
  <c r="X58" i="9" s="1"/>
  <c r="Y57" i="9"/>
  <c r="Y58" i="9" s="1"/>
  <c r="U57" i="9" l="1"/>
  <c r="U58" i="9" s="1"/>
  <c r="V21" i="9"/>
  <c r="V19" i="9"/>
  <c r="V17" i="9"/>
  <c r="V15" i="9"/>
  <c r="V13" i="9"/>
  <c r="V11" i="9"/>
  <c r="V9" i="9"/>
  <c r="V7" i="9"/>
  <c r="AE21" i="9"/>
  <c r="AE19" i="9"/>
  <c r="AE17" i="9"/>
  <c r="AE15" i="9"/>
  <c r="AE13" i="9"/>
  <c r="AE11" i="9"/>
  <c r="AE9" i="9"/>
  <c r="AE7" i="9"/>
  <c r="X55" i="11"/>
  <c r="W55" i="11"/>
  <c r="X21" i="11"/>
  <c r="W21" i="11"/>
  <c r="X19" i="11"/>
  <c r="W19" i="11"/>
  <c r="X17" i="11"/>
  <c r="W17" i="11"/>
  <c r="X15" i="11"/>
  <c r="W15" i="11"/>
  <c r="X13" i="11"/>
  <c r="W13" i="11"/>
  <c r="X11" i="11"/>
  <c r="W11" i="11"/>
  <c r="X7" i="11"/>
  <c r="W7" i="11"/>
  <c r="AD21" i="9"/>
  <c r="AC21" i="9"/>
  <c r="AD19" i="9"/>
  <c r="AC19" i="9"/>
  <c r="AD17" i="9"/>
  <c r="AC17" i="9"/>
  <c r="AD15" i="9"/>
  <c r="AC15" i="9"/>
  <c r="AD13" i="9"/>
  <c r="AC13" i="9"/>
  <c r="AD11" i="9"/>
  <c r="AC11" i="9"/>
  <c r="AD9" i="9"/>
  <c r="AC9" i="9"/>
  <c r="AD7" i="9"/>
  <c r="AC7" i="9"/>
  <c r="K66" i="14"/>
  <c r="J66" i="14"/>
  <c r="I66" i="14"/>
  <c r="H66" i="14"/>
  <c r="G66" i="14"/>
  <c r="F66" i="14"/>
  <c r="E66" i="14"/>
  <c r="L66" i="14"/>
  <c r="L20" i="14"/>
  <c r="E20" i="9" s="1"/>
  <c r="K20" i="14"/>
  <c r="E18" i="9" s="1"/>
  <c r="J20" i="14"/>
  <c r="E16" i="9" s="1"/>
  <c r="I20" i="14"/>
  <c r="E14" i="9" s="1"/>
  <c r="H20" i="14"/>
  <c r="G20" i="14"/>
  <c r="E10" i="9" s="1"/>
  <c r="F20" i="14"/>
  <c r="E8" i="9" s="1"/>
  <c r="L16" i="14"/>
  <c r="K16" i="14"/>
  <c r="J16" i="14"/>
  <c r="I16" i="14"/>
  <c r="H16" i="14"/>
  <c r="G16" i="14"/>
  <c r="F16" i="14"/>
  <c r="E16" i="14"/>
  <c r="E20" i="14"/>
  <c r="E6" i="9" s="1"/>
  <c r="D6" i="9" l="1"/>
  <c r="D8" i="9"/>
  <c r="D12" i="9"/>
  <c r="D10" i="9"/>
  <c r="D14" i="9"/>
  <c r="D6" i="11"/>
  <c r="D20" i="11"/>
  <c r="D16" i="9"/>
  <c r="D8" i="11"/>
  <c r="D10" i="11"/>
  <c r="D12" i="11"/>
  <c r="E12" i="9"/>
  <c r="E13" i="9" s="1"/>
  <c r="D18" i="11"/>
  <c r="D18" i="9"/>
  <c r="D20" i="9"/>
  <c r="D14" i="11"/>
  <c r="D16" i="11"/>
  <c r="AD22" i="9"/>
  <c r="AD56" i="9" s="1"/>
  <c r="AE22" i="9"/>
  <c r="AE56" i="9" s="1"/>
  <c r="V22" i="9"/>
  <c r="V56" i="9" s="1"/>
  <c r="AC22" i="9"/>
  <c r="AC56" i="9" s="1"/>
  <c r="W22" i="11"/>
  <c r="W56" i="11" s="1"/>
  <c r="X22" i="11"/>
  <c r="X56" i="11" s="1"/>
  <c r="V57" i="9" l="1"/>
  <c r="V58" i="9" s="1"/>
  <c r="AC57" i="9"/>
  <c r="AC58" i="9" s="1"/>
  <c r="AE57" i="9"/>
  <c r="AE58" i="9" s="1"/>
  <c r="AD57" i="9"/>
  <c r="AD58" i="9" s="1"/>
  <c r="X57" i="11"/>
  <c r="X58" i="11" s="1"/>
  <c r="X59" i="11" s="1"/>
  <c r="W57" i="11"/>
  <c r="W58" i="11" s="1"/>
  <c r="W59" i="11" s="1"/>
  <c r="D48" i="12"/>
  <c r="D36" i="8"/>
  <c r="D55" i="11"/>
  <c r="D55" i="9" l="1"/>
  <c r="K55" i="11" l="1"/>
  <c r="J55" i="11"/>
  <c r="L137" i="14" l="1"/>
  <c r="G20" i="12" s="1"/>
  <c r="G21" i="12" s="1"/>
  <c r="K137" i="14"/>
  <c r="G18" i="12" s="1"/>
  <c r="G19" i="12" s="1"/>
  <c r="J137" i="14"/>
  <c r="G16" i="12" s="1"/>
  <c r="G17" i="12" s="1"/>
  <c r="I137" i="14"/>
  <c r="G14" i="12" s="1"/>
  <c r="G15" i="12" s="1"/>
  <c r="H137" i="14"/>
  <c r="G12" i="12" s="1"/>
  <c r="G13" i="12" s="1"/>
  <c r="G137" i="14"/>
  <c r="G10" i="12" s="1"/>
  <c r="G11" i="12" s="1"/>
  <c r="F137" i="14"/>
  <c r="G8" i="12" s="1"/>
  <c r="G9" i="12" s="1"/>
  <c r="E137" i="14"/>
  <c r="G6" i="12" s="1"/>
  <c r="G7" i="12" s="1"/>
  <c r="L131" i="14"/>
  <c r="F20" i="12" s="1"/>
  <c r="F21" i="12" s="1"/>
  <c r="K131" i="14"/>
  <c r="F18" i="12" s="1"/>
  <c r="F19" i="12" s="1"/>
  <c r="J131" i="14"/>
  <c r="F16" i="12" s="1"/>
  <c r="F17" i="12" s="1"/>
  <c r="I131" i="14"/>
  <c r="F14" i="12" s="1"/>
  <c r="F15" i="12" s="1"/>
  <c r="H131" i="14"/>
  <c r="F12" i="12" s="1"/>
  <c r="F13" i="12" s="1"/>
  <c r="G131" i="14"/>
  <c r="F10" i="12" s="1"/>
  <c r="F11" i="12" s="1"/>
  <c r="F131" i="14"/>
  <c r="F8" i="12" s="1"/>
  <c r="F9" i="12" s="1"/>
  <c r="E131" i="14"/>
  <c r="F6" i="12" s="1"/>
  <c r="F7" i="12" s="1"/>
  <c r="L121" i="14"/>
  <c r="K121" i="14"/>
  <c r="J121" i="14"/>
  <c r="I121" i="14"/>
  <c r="H121" i="14"/>
  <c r="G121" i="14"/>
  <c r="F121" i="14"/>
  <c r="E121" i="14"/>
  <c r="D21" i="8"/>
  <c r="D11" i="8"/>
  <c r="D9" i="8"/>
  <c r="D7" i="8"/>
  <c r="D22" i="8" s="1"/>
  <c r="L81" i="14"/>
  <c r="G20" i="11" s="1"/>
  <c r="K81" i="14"/>
  <c r="G18" i="11" s="1"/>
  <c r="J81" i="14"/>
  <c r="G16" i="11" s="1"/>
  <c r="I81" i="14"/>
  <c r="G14" i="11" s="1"/>
  <c r="H81" i="14"/>
  <c r="G12" i="11" s="1"/>
  <c r="G81" i="14"/>
  <c r="G10" i="11" s="1"/>
  <c r="F81" i="14"/>
  <c r="G8" i="11" s="1"/>
  <c r="E81" i="14"/>
  <c r="G6" i="11" s="1"/>
  <c r="L71" i="14"/>
  <c r="K71" i="14"/>
  <c r="J71" i="14"/>
  <c r="I71" i="14"/>
  <c r="H71" i="14"/>
  <c r="G71" i="14"/>
  <c r="F71" i="14"/>
  <c r="E71" i="14"/>
  <c r="L75" i="14"/>
  <c r="F20" i="11" s="1"/>
  <c r="K75" i="14"/>
  <c r="F18" i="11" s="1"/>
  <c r="J75" i="14"/>
  <c r="F16" i="11" s="1"/>
  <c r="I75" i="14"/>
  <c r="F14" i="11" s="1"/>
  <c r="H75" i="14"/>
  <c r="F12" i="11" s="1"/>
  <c r="G75" i="14"/>
  <c r="F10" i="11" s="1"/>
  <c r="F75" i="14"/>
  <c r="F8" i="11" s="1"/>
  <c r="E75" i="14"/>
  <c r="F6" i="11" s="1"/>
  <c r="D21" i="11"/>
  <c r="D19" i="11"/>
  <c r="D17" i="11"/>
  <c r="D15" i="11"/>
  <c r="D13" i="11"/>
  <c r="D11" i="11"/>
  <c r="D9" i="11"/>
  <c r="D7" i="11"/>
  <c r="D21" i="9"/>
  <c r="D19" i="9"/>
  <c r="D17" i="9"/>
  <c r="D15" i="9"/>
  <c r="D13" i="9"/>
  <c r="D11" i="9"/>
  <c r="D9" i="9"/>
  <c r="D7" i="9"/>
  <c r="L39" i="14"/>
  <c r="G20" i="9" s="1"/>
  <c r="K39" i="14"/>
  <c r="G18" i="9" s="1"/>
  <c r="J39" i="14"/>
  <c r="G16" i="9" s="1"/>
  <c r="I39" i="14"/>
  <c r="G14" i="9" s="1"/>
  <c r="H39" i="14"/>
  <c r="G12" i="9" s="1"/>
  <c r="G39" i="14"/>
  <c r="G10" i="9" s="1"/>
  <c r="F39" i="14"/>
  <c r="G8" i="9" s="1"/>
  <c r="E39" i="14"/>
  <c r="G6" i="9" s="1"/>
  <c r="L26" i="14"/>
  <c r="K26" i="14"/>
  <c r="J26" i="14"/>
  <c r="I26" i="14"/>
  <c r="H26" i="14"/>
  <c r="G26" i="14"/>
  <c r="F26" i="14"/>
  <c r="E26" i="14"/>
  <c r="D6" i="12" l="1"/>
  <c r="D7" i="12" s="1"/>
  <c r="E138" i="14"/>
  <c r="F8" i="9"/>
  <c r="F40" i="14"/>
  <c r="E6" i="11"/>
  <c r="E82" i="14"/>
  <c r="I138" i="14"/>
  <c r="D14" i="12"/>
  <c r="D15" i="12" s="1"/>
  <c r="G22" i="12"/>
  <c r="G138" i="14"/>
  <c r="D10" i="12"/>
  <c r="D11" i="12" s="1"/>
  <c r="D16" i="12"/>
  <c r="D17" i="12" s="1"/>
  <c r="J138" i="14"/>
  <c r="F6" i="9"/>
  <c r="E40" i="14"/>
  <c r="E10" i="11"/>
  <c r="G82" i="14"/>
  <c r="F12" i="9"/>
  <c r="H40" i="14"/>
  <c r="H138" i="14"/>
  <c r="D12" i="12"/>
  <c r="D13" i="12" s="1"/>
  <c r="E8" i="11"/>
  <c r="F82" i="14"/>
  <c r="F18" i="9"/>
  <c r="K40" i="14"/>
  <c r="D18" i="12"/>
  <c r="D19" i="12" s="1"/>
  <c r="K138" i="14"/>
  <c r="F20" i="9"/>
  <c r="L40" i="14"/>
  <c r="E12" i="11"/>
  <c r="H82" i="14"/>
  <c r="D20" i="12"/>
  <c r="D21" i="12" s="1"/>
  <c r="L138" i="14"/>
  <c r="E14" i="11"/>
  <c r="I82" i="14"/>
  <c r="F22" i="12"/>
  <c r="F16" i="9"/>
  <c r="J40" i="14"/>
  <c r="F14" i="9"/>
  <c r="I40" i="14"/>
  <c r="E16" i="11"/>
  <c r="J82" i="14"/>
  <c r="E18" i="11"/>
  <c r="K82" i="14"/>
  <c r="F138" i="14"/>
  <c r="D8" i="12"/>
  <c r="D9" i="12" s="1"/>
  <c r="F10" i="9"/>
  <c r="G40" i="14"/>
  <c r="E20" i="11"/>
  <c r="L82" i="14"/>
  <c r="D22" i="11"/>
  <c r="D56" i="11" s="1"/>
  <c r="D22" i="9"/>
  <c r="D56" i="9" s="1"/>
  <c r="D37" i="8"/>
  <c r="D38" i="8" s="1"/>
  <c r="D39" i="8" s="1"/>
  <c r="D40" i="8" s="1"/>
  <c r="J7" i="12"/>
  <c r="J22" i="12" s="1"/>
  <c r="I7" i="12"/>
  <c r="I22" i="12" s="1"/>
  <c r="H7" i="12"/>
  <c r="H22" i="12" s="1"/>
  <c r="D22" i="12" l="1"/>
  <c r="D49" i="12" s="1"/>
  <c r="D57" i="11"/>
  <c r="D58" i="11" s="1"/>
  <c r="D59" i="11" s="1"/>
  <c r="D50" i="12"/>
  <c r="D51" i="12" s="1"/>
  <c r="D52" i="12" s="1"/>
  <c r="D57" i="9"/>
  <c r="D58" i="9" s="1"/>
  <c r="K21" i="11" l="1"/>
  <c r="J21" i="11"/>
  <c r="I21" i="11"/>
  <c r="H21" i="11"/>
  <c r="G21" i="11"/>
  <c r="F21" i="11"/>
  <c r="E21" i="11"/>
  <c r="K19" i="11"/>
  <c r="J19" i="11"/>
  <c r="I19" i="11"/>
  <c r="H19" i="11"/>
  <c r="G19" i="11"/>
  <c r="F19" i="11"/>
  <c r="E19" i="11"/>
  <c r="K17" i="11"/>
  <c r="J17" i="11"/>
  <c r="I17" i="11"/>
  <c r="H17" i="11"/>
  <c r="G17" i="11"/>
  <c r="F17" i="11"/>
  <c r="E17" i="11"/>
  <c r="K15" i="11"/>
  <c r="J15" i="11"/>
  <c r="I15" i="11"/>
  <c r="H15" i="11"/>
  <c r="G15" i="11"/>
  <c r="F15" i="11"/>
  <c r="E15" i="11"/>
  <c r="K13" i="11"/>
  <c r="J13" i="11"/>
  <c r="I13" i="11"/>
  <c r="H13" i="11"/>
  <c r="G13" i="11"/>
  <c r="F13" i="11"/>
  <c r="E13" i="11"/>
  <c r="K11" i="11"/>
  <c r="J11" i="11"/>
  <c r="I11" i="11"/>
  <c r="H11" i="11"/>
  <c r="G11" i="11"/>
  <c r="F11" i="11"/>
  <c r="E11" i="11"/>
  <c r="K9" i="11"/>
  <c r="J9" i="11"/>
  <c r="I9" i="11"/>
  <c r="H9" i="11"/>
  <c r="G9" i="11"/>
  <c r="F9" i="11"/>
  <c r="E9" i="11"/>
  <c r="K7" i="11"/>
  <c r="J7" i="11"/>
  <c r="I7" i="11"/>
  <c r="H7" i="11"/>
  <c r="G7" i="11"/>
  <c r="F7" i="11"/>
  <c r="E7" i="11"/>
  <c r="T21" i="9"/>
  <c r="O21" i="9"/>
  <c r="N21" i="9"/>
  <c r="M21" i="9"/>
  <c r="J21" i="9"/>
  <c r="I21" i="9"/>
  <c r="H21" i="9"/>
  <c r="G21" i="9"/>
  <c r="F21" i="9"/>
  <c r="E21" i="9"/>
  <c r="T19" i="9"/>
  <c r="O19" i="9"/>
  <c r="N19" i="9"/>
  <c r="M19" i="9"/>
  <c r="J19" i="9"/>
  <c r="I19" i="9"/>
  <c r="H19" i="9"/>
  <c r="G19" i="9"/>
  <c r="F19" i="9"/>
  <c r="E19" i="9"/>
  <c r="T17" i="9"/>
  <c r="O17" i="9"/>
  <c r="N17" i="9"/>
  <c r="M17" i="9"/>
  <c r="J17" i="9"/>
  <c r="I17" i="9"/>
  <c r="H17" i="9"/>
  <c r="G17" i="9"/>
  <c r="F17" i="9"/>
  <c r="E17" i="9"/>
  <c r="T15" i="9"/>
  <c r="O15" i="9"/>
  <c r="N15" i="9"/>
  <c r="M15" i="9"/>
  <c r="J15" i="9"/>
  <c r="I15" i="9"/>
  <c r="H15" i="9"/>
  <c r="G15" i="9"/>
  <c r="F15" i="9"/>
  <c r="E15" i="9"/>
  <c r="T13" i="9"/>
  <c r="O13" i="9"/>
  <c r="N13" i="9"/>
  <c r="M13" i="9"/>
  <c r="J13" i="9"/>
  <c r="I13" i="9"/>
  <c r="H13" i="9"/>
  <c r="G13" i="9"/>
  <c r="F13" i="9"/>
  <c r="T11" i="9"/>
  <c r="O11" i="9"/>
  <c r="N11" i="9"/>
  <c r="M11" i="9"/>
  <c r="J11" i="9"/>
  <c r="I11" i="9"/>
  <c r="H11" i="9"/>
  <c r="G11" i="9"/>
  <c r="F11" i="9"/>
  <c r="E11" i="9"/>
  <c r="T9" i="9"/>
  <c r="O9" i="9"/>
  <c r="N9" i="9"/>
  <c r="M9" i="9"/>
  <c r="J9" i="9"/>
  <c r="I9" i="9"/>
  <c r="H9" i="9"/>
  <c r="G9" i="9"/>
  <c r="F9" i="9"/>
  <c r="E9" i="9"/>
  <c r="T7" i="9"/>
  <c r="O7" i="9"/>
  <c r="N7" i="9"/>
  <c r="M7" i="9"/>
  <c r="J7" i="9"/>
  <c r="I7" i="9"/>
  <c r="H7" i="9"/>
  <c r="G7" i="9"/>
  <c r="F7" i="9"/>
  <c r="E7" i="9"/>
  <c r="T22" i="9" l="1"/>
  <c r="T56" i="9" s="1"/>
  <c r="K22" i="11"/>
  <c r="K56" i="11" s="1"/>
  <c r="J22" i="11"/>
  <c r="J56" i="11" s="1"/>
  <c r="N22" i="9"/>
  <c r="N56" i="9" s="1"/>
  <c r="O22" i="9"/>
  <c r="O56" i="9" s="1"/>
  <c r="M22" i="9"/>
  <c r="M56" i="9" s="1"/>
  <c r="K48" i="12"/>
  <c r="J48" i="12"/>
  <c r="I48" i="12"/>
  <c r="H48" i="12"/>
  <c r="G48" i="12"/>
  <c r="F48" i="12"/>
  <c r="E48" i="12"/>
  <c r="I55" i="11"/>
  <c r="H55" i="11"/>
  <c r="G55" i="11"/>
  <c r="F55" i="11"/>
  <c r="E55" i="11"/>
  <c r="J2" i="11"/>
  <c r="I2" i="11"/>
  <c r="M57" i="9" l="1"/>
  <c r="M58" i="9" s="1"/>
  <c r="N57" i="9"/>
  <c r="N58" i="9" s="1"/>
  <c r="O57" i="9"/>
  <c r="O58" i="9" s="1"/>
  <c r="T57" i="9"/>
  <c r="T58" i="9" s="1"/>
  <c r="K57" i="11"/>
  <c r="K58" i="11" s="1"/>
  <c r="K59" i="11" s="1"/>
  <c r="J57" i="11"/>
  <c r="J58" i="11" s="1"/>
  <c r="G49" i="12"/>
  <c r="K49" i="12"/>
  <c r="E49" i="12"/>
  <c r="H49" i="12"/>
  <c r="I49" i="12"/>
  <c r="G22" i="11"/>
  <c r="G56" i="11" s="1"/>
  <c r="E22" i="11"/>
  <c r="E56" i="11" s="1"/>
  <c r="H22" i="11"/>
  <c r="H56" i="11" s="1"/>
  <c r="F22" i="11"/>
  <c r="F56" i="11" s="1"/>
  <c r="I22" i="11"/>
  <c r="I56" i="11" s="1"/>
  <c r="F49" i="12"/>
  <c r="J49" i="12"/>
  <c r="F55" i="9"/>
  <c r="I50" i="12" l="1"/>
  <c r="I51" i="12" s="1"/>
  <c r="I52" i="12" s="1"/>
  <c r="K50" i="12"/>
  <c r="K51" i="12" s="1"/>
  <c r="K52" i="12" s="1"/>
  <c r="H50" i="12"/>
  <c r="H51" i="12" s="1"/>
  <c r="H52" i="12" s="1"/>
  <c r="E50" i="12"/>
  <c r="E51" i="12" s="1"/>
  <c r="E52" i="12" s="1"/>
  <c r="J50" i="12"/>
  <c r="J51" i="12" s="1"/>
  <c r="J52" i="12" s="1"/>
  <c r="F50" i="12"/>
  <c r="F51" i="12" s="1"/>
  <c r="F52" i="12" s="1"/>
  <c r="G50" i="12"/>
  <c r="G51" i="12" s="1"/>
  <c r="G52" i="12" s="1"/>
  <c r="H57" i="11"/>
  <c r="H58" i="11" s="1"/>
  <c r="H59" i="11" s="1"/>
  <c r="E57" i="11"/>
  <c r="E58" i="11" s="1"/>
  <c r="E59" i="11" s="1"/>
  <c r="F57" i="11"/>
  <c r="F58" i="11" s="1"/>
  <c r="F59" i="11" s="1"/>
  <c r="I57" i="11"/>
  <c r="I58" i="11" s="1"/>
  <c r="I59" i="11" s="1"/>
  <c r="G57" i="11"/>
  <c r="G58" i="11" s="1"/>
  <c r="G59" i="11" s="1"/>
  <c r="J59" i="11"/>
  <c r="F22" i="9"/>
  <c r="F56" i="9" s="1"/>
  <c r="J55" i="9"/>
  <c r="I55" i="9"/>
  <c r="H55" i="9"/>
  <c r="G55" i="9"/>
  <c r="E55" i="9"/>
  <c r="I22" i="9"/>
  <c r="H22" i="9"/>
  <c r="E22" i="9"/>
  <c r="G22" i="9" l="1"/>
  <c r="G56" i="9" s="1"/>
  <c r="J22" i="9"/>
  <c r="J56" i="9" s="1"/>
  <c r="F57" i="9"/>
  <c r="F58" i="9" s="1"/>
  <c r="H56" i="9"/>
  <c r="E56" i="9"/>
  <c r="I56" i="9"/>
  <c r="E57" i="9" l="1"/>
  <c r="E58" i="9" s="1"/>
  <c r="I57" i="9"/>
  <c r="I58" i="9" s="1"/>
  <c r="H57" i="9"/>
  <c r="H58" i="9" s="1"/>
  <c r="G57" i="9"/>
  <c r="G58" i="9" s="1"/>
  <c r="J57" i="9"/>
  <c r="J58" i="9" s="1"/>
</calcChain>
</file>

<file path=xl/sharedStrings.xml><?xml version="1.0" encoding="utf-8"?>
<sst xmlns="http://schemas.openxmlformats.org/spreadsheetml/2006/main" count="894" uniqueCount="512">
  <si>
    <t>F&amp;A Rate</t>
  </si>
  <si>
    <t>F&amp;A Basis</t>
  </si>
  <si>
    <t>Inflation Rate for Protocol Level costs</t>
  </si>
  <si>
    <t>Number of years patient visits estimated to occur</t>
  </si>
  <si>
    <t>Anticiapted number of enrollments per year</t>
  </si>
  <si>
    <t>F&amp;A From Parameters Tab (Rate/Basis):</t>
  </si>
  <si>
    <t>Translation Fees</t>
  </si>
  <si>
    <t>TDC</t>
  </si>
  <si>
    <t>Comments</t>
  </si>
  <si>
    <t>Principal Investigator Hours</t>
  </si>
  <si>
    <t>UCD Co-Investiagor Hours</t>
  </si>
  <si>
    <t>UCD Co-Investigator Name</t>
  </si>
  <si>
    <t>UCD Co-Investiagor Hourly Base/Supplement Incld Fringe/Benefits</t>
  </si>
  <si>
    <t>UCD First Research Coordinator Name</t>
  </si>
  <si>
    <t>UCD First Research Coordinator Hourly Pay Incld Fringe/Benefits</t>
  </si>
  <si>
    <t>UCD Secondary Research Coordinator Name</t>
  </si>
  <si>
    <t>UCD Secondary Research Coordinator Hourly Pay Incld Fringe/Benefits</t>
  </si>
  <si>
    <t>UCD Data Coordinator Employee Name</t>
  </si>
  <si>
    <t>UCD Data Coordinator Employee Hourly Pay Incld Fringe/Benefits</t>
  </si>
  <si>
    <t>UCD Lab Tech - Name</t>
  </si>
  <si>
    <t>UCD Lab Tech Hourly Pay Incld Fringe/Benefits</t>
  </si>
  <si>
    <t>First Research Coordinator Hours</t>
  </si>
  <si>
    <t>Second Reasearch Coordinator Hours</t>
  </si>
  <si>
    <t>Data Coordinator Hours</t>
  </si>
  <si>
    <t>Lab Tech Hours</t>
  </si>
  <si>
    <t>UCD Principal Investigator Hourly Base/Supplement Incld Fringe/Benefits</t>
  </si>
  <si>
    <t>UCD Postaward Finance Coordinator - Name</t>
  </si>
  <si>
    <t>UCD Postaward Finance Hourly Pay Incld Fringe/Benefits</t>
  </si>
  <si>
    <t>UCD Preaward Finance Coordinator - Name</t>
  </si>
  <si>
    <t>UCD Preaward Finance Coordinator Hourly Pay Incld Fringe/Benefits</t>
  </si>
  <si>
    <t>Postaward Finance Coordiantor Hours</t>
  </si>
  <si>
    <t>Preaward Finance Coordinator Hours</t>
  </si>
  <si>
    <t xml:space="preserve">Note:  Light Grey highlighted fields are available fields for input.  </t>
  </si>
  <si>
    <t>Total Costs</t>
  </si>
  <si>
    <t>Principal Investigator Expense</t>
  </si>
  <si>
    <t>First Research Coordinator Expense</t>
  </si>
  <si>
    <t>Data Coordinator Expense</t>
  </si>
  <si>
    <t>Preaward Finance Coordinator Expense</t>
  </si>
  <si>
    <t>Lab Tech Expense</t>
  </si>
  <si>
    <t>Other - Insert Description</t>
  </si>
  <si>
    <t>Additional Description - Input</t>
  </si>
  <si>
    <t>Average "Per Occurrence" Costs Including Inflation</t>
  </si>
  <si>
    <t>Reproduction costs of ICF and other forms</t>
  </si>
  <si>
    <t>Insert Other Event Description</t>
  </si>
  <si>
    <t>UCD Co-Investigator Hours</t>
  </si>
  <si>
    <t>UCD Co-Investigator Expense</t>
  </si>
  <si>
    <t>Second Research Coordinator Hours</t>
  </si>
  <si>
    <t>Second Research Coordinator Expense</t>
  </si>
  <si>
    <t>Postaward Finance Coordinator Hours</t>
  </si>
  <si>
    <t>Postaward Finance Coordinator Expense</t>
  </si>
  <si>
    <t>Services and Supplies that are Included in MTDC Base (Always Subject to F&amp;A)</t>
  </si>
  <si>
    <t>UCD Time</t>
  </si>
  <si>
    <t xml:space="preserve">Boxes for archiving </t>
  </si>
  <si>
    <t>Shipping materials including dry ice</t>
  </si>
  <si>
    <t>Office Supplies (Study notebooks and filing materials)</t>
  </si>
  <si>
    <t>Lab Supplies and Specimen Kits (describe)</t>
  </si>
  <si>
    <t>Advertising for Recruitment</t>
  </si>
  <si>
    <t>IRB Fee for Annual Review</t>
  </si>
  <si>
    <t>Contract Negotiation</t>
  </si>
  <si>
    <t>Investigational Product Startup</t>
  </si>
  <si>
    <t>Subject Continuing Recriutment</t>
  </si>
  <si>
    <t>IRB and Other Regulatory Maintenance Submissions</t>
  </si>
  <si>
    <t>Study Documentation Management</t>
  </si>
  <si>
    <t>Monitoring and Other Sponsor Visits</t>
  </si>
  <si>
    <t>Continued Advertising for Recruitment</t>
  </si>
  <si>
    <t>Protocol Level Close Out Costs</t>
  </si>
  <si>
    <t>Final Study Results and Reporting</t>
  </si>
  <si>
    <t>Administrative and Financial Startup</t>
  </si>
  <si>
    <t>Administrative and Financial Closeout</t>
  </si>
  <si>
    <t>Administrative and Financial Close out</t>
  </si>
  <si>
    <t>Storage Fees for Study Records</t>
  </si>
  <si>
    <t xml:space="preserve">Shipping materials </t>
  </si>
  <si>
    <t>Study Lifecycle Phase</t>
  </si>
  <si>
    <t>Activity Grouping</t>
  </si>
  <si>
    <t>Activity/Time Examples</t>
  </si>
  <si>
    <t>Purchased Services Examples</t>
  </si>
  <si>
    <t>Purchased Supplies Examples</t>
  </si>
  <si>
    <t>Identification of Team members and roles for each</t>
  </si>
  <si>
    <t>Determine which lab will be used to process samples and other service providers such as CTRC, UCH, Barbara Davis Center, etc.</t>
  </si>
  <si>
    <t>Sample Shipping materials:  Dry ice, containers, etc? (for life of study)</t>
  </si>
  <si>
    <t>PI Oversight Plan</t>
  </si>
  <si>
    <t xml:space="preserve">Drug or Device </t>
  </si>
  <si>
    <t>Subject Recruitment</t>
  </si>
  <si>
    <t>Cost of Advertisements (for life of study)</t>
  </si>
  <si>
    <t>Initial chart reviews for potential subjects</t>
  </si>
  <si>
    <t>Sponsor Activation Documentation</t>
  </si>
  <si>
    <t>Complete, forward and respond to questions related to sponsor-required documents such as site questionnaires and the like</t>
  </si>
  <si>
    <t>Study Tracking Tools</t>
  </si>
  <si>
    <t>Office Supplies used exclusively by the study:  example: Study notebooks (for life of study)</t>
  </si>
  <si>
    <t>Set-up study in tracking tool for sponsor billing and payments (if not OnCore)</t>
  </si>
  <si>
    <t>Standard Operating Procedures (SOP's)</t>
  </si>
  <si>
    <t>Lab Supplies used exclusively by the study (for life of study)</t>
  </si>
  <si>
    <t>Training of team members and other UCD entities that may be involved in the study - example:  radiology, pathology, etc.  Training will include protocol requirements, SOP's, use of sponsor's systems, central lab processes as applicable, etc.</t>
  </si>
  <si>
    <t>Sponsor Site initiation and necessary other meetings to initiate the study</t>
  </si>
  <si>
    <t>Administrative and Financial Maintenance</t>
  </si>
  <si>
    <t>Monthly financial management:  approval of study expenses, review of all monthly expenses, review of unpaid service providers' invoices, ending cash balance projection, etc.</t>
  </si>
  <si>
    <t>Investigational Product Maintenance</t>
  </si>
  <si>
    <t>On-going reconciliation of investiagtional product tracking to on-hand quantities</t>
  </si>
  <si>
    <t>Subject Continuing Recruitment</t>
  </si>
  <si>
    <t>On-going subject recruitment and record reviews</t>
  </si>
  <si>
    <t>Resolve questions from IRB</t>
  </si>
  <si>
    <t>Study Documnentation Management</t>
  </si>
  <si>
    <t xml:space="preserve">On-going review/audit of all logs, patient visit documentation, etc. to ensure they are complete and resolve any outstanding questions/issues. </t>
  </si>
  <si>
    <t>Compile any required annual reporting</t>
  </si>
  <si>
    <t>Financial Activities</t>
  </si>
  <si>
    <t>Investigational Product Closeout</t>
  </si>
  <si>
    <t>Investigational Product Management</t>
  </si>
  <si>
    <t>Subject Closeout</t>
  </si>
  <si>
    <t>Study Records Management</t>
  </si>
  <si>
    <t>Box and store study records required to be archived</t>
  </si>
  <si>
    <t xml:space="preserve">Data </t>
  </si>
  <si>
    <t>Summarize and analyze data</t>
  </si>
  <si>
    <t>Complete any required reporting to sponsor</t>
  </si>
  <si>
    <t>Budget Tool Category</t>
  </si>
  <si>
    <t>Time to review, and implement any changes such as IRB submission, Informed Consent Form changes, reconsent, budget changes, contract amendments, etc. - as applicable</t>
  </si>
  <si>
    <t>Team member's time to review, and take appropriate action as applicable.</t>
  </si>
  <si>
    <t>Study Maintenance - "As-Incurred" Protocol Related Invoiceables</t>
  </si>
  <si>
    <t>Total Administrative and Financial Setup</t>
  </si>
  <si>
    <t>Administration and Financial Maintenance</t>
  </si>
  <si>
    <t>Insert other activity</t>
  </si>
  <si>
    <t>Insert Other additional activity</t>
  </si>
  <si>
    <t>Total Study Management Setup and Initiation</t>
  </si>
  <si>
    <t>Total "Annual" Administrative and Financial Maintenance</t>
  </si>
  <si>
    <t>Total Subject Continuing Recruitment</t>
  </si>
  <si>
    <t>Total IRB and Other Regulatroy Maintenance Submissions</t>
  </si>
  <si>
    <t>Total Study Documentation Management</t>
  </si>
  <si>
    <t xml:space="preserve">IND/IDE Safety Report </t>
  </si>
  <si>
    <t>Total Administrative and Financial Close out</t>
  </si>
  <si>
    <t>Administrative, Study Management Documents</t>
  </si>
  <si>
    <t>Resolve any outstanding questions or omissions on subject study records</t>
  </si>
  <si>
    <t xml:space="preserve">Ensure all study subject records are complete.  Examples of study subject records include but are not limited to AE's, visit deviation reccords, CFR's, etc. </t>
  </si>
  <si>
    <t>Total Subject Closeout</t>
  </si>
  <si>
    <t>Total IRB and Other Regulatory Closeout</t>
  </si>
  <si>
    <t>Total Final Study Results and Reporting</t>
  </si>
  <si>
    <t>Hours pulled from Time Estimate, Protocol Level Tab</t>
  </si>
  <si>
    <t xml:space="preserve">Meet with PI to understand the planned activities and related time requirements to meet required PI oversight.  </t>
  </si>
  <si>
    <t>Study Management Setup and Activation</t>
  </si>
  <si>
    <t>Negotiate budget with sponsor to cover UCD estimated costs and payment terms</t>
  </si>
  <si>
    <t>Subject Recruitment Planning</t>
  </si>
  <si>
    <t>Determine how invesitgational product will be managed,  where  it will be stored and controlled and tracked.  Prepare necessary logs and documentation forms.</t>
  </si>
  <si>
    <t>Set-up all tracking logs - can include:  IRB Submission log, training log, delegation log, product accountabilitiy logs, case report form retention, adverse event log, protocol deviation log, sample shipping log, screen fails if not using OnCore, etc.</t>
  </si>
  <si>
    <t>Create any other needed regulatory binders and/or data tracking sheets for IRB and other annual reporting requirements</t>
  </si>
  <si>
    <t>Storage and delivery charges</t>
  </si>
  <si>
    <r>
      <rPr>
        <b/>
        <sz val="12"/>
        <rFont val="Tahoma"/>
        <family val="2"/>
      </rPr>
      <t>This tab is optional - hours can also be input on each budget calculation tabs (ex. Protocol Level Start Up tab)
Note:</t>
    </r>
    <r>
      <rPr>
        <sz val="12"/>
        <rFont val="Tahoma"/>
        <family val="2"/>
      </rPr>
      <t xml:space="preserve">  Estimated number of hours for each team member can be input for 
  1.  Each line item, or 
  2.  Budget Tool Category Subtotal (column A below)
The number of hours per team member are pulled forward to the Protocol Level Start Up, Protocol Periodic Maintenance, Protocol Level Invoiceables and/or Protocol Level Close out tabs and used to calculate time expense in the total costs.
If input at either Budget Tool Category or Protocol Level Start Up tab, or Protocol Periodic Maintenance or other budget calculation tabs, please just overwrite the calculations currently in the cell.</t>
    </r>
  </si>
  <si>
    <t>Input "Average" if an average compensation rate is used rather than a specific person</t>
  </si>
  <si>
    <t xml:space="preserve">Finalize Standard Operating Procedures (if needed) </t>
  </si>
  <si>
    <t>Subtotal Expense - UCD Time</t>
  </si>
  <si>
    <t>Subtotal, Expense - UCD Time</t>
  </si>
  <si>
    <t>Pharmacy Initiation/Set-up</t>
  </si>
  <si>
    <t>Pharmacy Compounding Support Fee</t>
  </si>
  <si>
    <t>CTRC Set-up Fee</t>
  </si>
  <si>
    <t>Lab protocol review and/or set-up Fee</t>
  </si>
  <si>
    <t>Subtotal - Services and Supplies Direct Costs</t>
  </si>
  <si>
    <t xml:space="preserve">     Subtotal - Total Direct Costs</t>
  </si>
  <si>
    <t xml:space="preserve">     F&amp;A</t>
  </si>
  <si>
    <t>Radiology protocol Annual Maintenance Fee</t>
  </si>
  <si>
    <t>Lab protocol Annual Maintenance Fee</t>
  </si>
  <si>
    <t>Pathology protocol Annual Maintenance Fee</t>
  </si>
  <si>
    <t>CTRC Annual Maintenance Fee</t>
  </si>
  <si>
    <t>Continued Reproduction costs of ICF and other forms</t>
  </si>
  <si>
    <t>IRB/WIRB Fee for Protocol Amendments</t>
  </si>
  <si>
    <t>IRB/WIRB Fee for Additional/Modified Consent Forms</t>
  </si>
  <si>
    <t xml:space="preserve">     Subtotal -Total Direct Costs</t>
  </si>
  <si>
    <t>Other Regulatory Protocol Close-out Fee</t>
  </si>
  <si>
    <t>Pharmacy Close-Out Fee</t>
  </si>
  <si>
    <t>Lab protocol Close-out Fee</t>
  </si>
  <si>
    <t>Radiology protocol Close-out Fee</t>
  </si>
  <si>
    <t>Pathology protocol Close-out Fee</t>
  </si>
  <si>
    <t>Statistician Charges (if service is provided by Non-UCD entity)</t>
  </si>
  <si>
    <t>Other Services Provided by UCD Sevice Centers close out fees</t>
  </si>
  <si>
    <t>IRB/WIRB Protocol Close-out Fee</t>
  </si>
  <si>
    <t>Radiology Set-up</t>
  </si>
  <si>
    <t>Pathology Setup</t>
  </si>
  <si>
    <t>ICF Translation Fees</t>
  </si>
  <si>
    <t>Submission preparation, and question resolution</t>
  </si>
  <si>
    <t>Translator Fee</t>
  </si>
  <si>
    <t>Per Person, per day price</t>
  </si>
  <si>
    <t>Time taken to respond to training questions from a new CRA.</t>
  </si>
  <si>
    <t>Change in Sponsor's or CRO's Clinical Research Associate (CRA)</t>
  </si>
  <si>
    <t>Is there a lab set-up fee?  If yes, note service provider's fee below in Add on's and Pass-throughs</t>
  </si>
  <si>
    <t>Pharmacy Closeout Fee</t>
  </si>
  <si>
    <t>Radiology Closeout Fee</t>
  </si>
  <si>
    <t>Pathology Closeout Fee</t>
  </si>
  <si>
    <t>Other Regulatory Closeout Review Fees?</t>
  </si>
  <si>
    <t>Review of Protocol and determination of people on team and role of each.  
Meet to clarify and finalize protocol understanding and team roles.</t>
  </si>
  <si>
    <t>Identify activities (and standard operating procedures, if needed) required to complete all aspects of the study.
Identify services and supplies needed to be purchased to complete each activity</t>
  </si>
  <si>
    <t>IRB Review Preparation</t>
  </si>
  <si>
    <t>Planning and Regulatory/Financial Setup - Add-on's</t>
  </si>
  <si>
    <t>Scientific Review</t>
  </si>
  <si>
    <t>Standard Operating Procedures 
(SOP's)</t>
  </si>
  <si>
    <t>Study team's effort to compile any documentation required by Radiology.  Resolve any questions.</t>
  </si>
  <si>
    <t>Study team's effort to compile any documentation required by the Pharmacy.  Resolve any questions.</t>
  </si>
  <si>
    <t>Study team's effort to compile any documentation required by Pathology.  Resolve any questions.</t>
  </si>
  <si>
    <t>Radiology Set-up Fee, if any</t>
  </si>
  <si>
    <t>Pathology set-up fee, if any</t>
  </si>
  <si>
    <t>Scientific Review Committee fee, if any</t>
  </si>
  <si>
    <t>Other Regulatory Reviews?</t>
  </si>
  <si>
    <t>Study team's effort to compile any documentation required by other required regulatory organizations.  Resolve any questions.</t>
  </si>
  <si>
    <t>Pharmacy continuing review fee</t>
  </si>
  <si>
    <t>Radiology continuing review fee, if any</t>
  </si>
  <si>
    <t>Pathology continuing review fee, if any</t>
  </si>
  <si>
    <t>Other Regulatory Organziations' continuing review fee, if any</t>
  </si>
  <si>
    <t>IRB Closeout</t>
  </si>
  <si>
    <t>Archive Boxes</t>
  </si>
  <si>
    <t>Study Close-out - Add-on's</t>
  </si>
  <si>
    <t>Verify source forms for subject data entry and subject tracking data forms are available and there are no outstanding questions</t>
  </si>
  <si>
    <t>Committee Review fee, if any</t>
  </si>
  <si>
    <t>Planning and Regulatory/Financial Set-up Charge - Base</t>
  </si>
  <si>
    <t>Total Planning and Regulatory/Financial Setup Charge - Base</t>
  </si>
  <si>
    <t>Study Maintenance - "Annual" Charge - Base</t>
  </si>
  <si>
    <t>Total Study Maintenance - "Annual" Charge - Base</t>
  </si>
  <si>
    <t>Study Maintenance -"Annual" Charge -  Add-on's</t>
  </si>
  <si>
    <t>Study Maintenance - 
"As-Incurred" Events</t>
  </si>
  <si>
    <t>Total Study Closeout Charge - Base</t>
  </si>
  <si>
    <t xml:space="preserve"> There is no addition charge for the internal University Research Administration fee that provides for adequate review of University Commitments and verification of Departmental and Division reviews.  
Note:  Sponsor may pay IRB Committee review fee directly to the appropriate IRB if they desire to avoid UCD F&amp;A rate in addition to the Committee review fee.</t>
  </si>
  <si>
    <t>Determine which IRB will be used, compile and submit needed documents</t>
  </si>
  <si>
    <t>Resolve questions from the IRB</t>
  </si>
  <si>
    <t>Total IRB Review Preparation</t>
  </si>
  <si>
    <t>Determine how subjects will be recruited - advertising plan, what media will be used, etc.</t>
  </si>
  <si>
    <t>Total Subject Recruitment Planning</t>
  </si>
  <si>
    <t>Set-up study in tracking tool for sponsor billing and payments (if not using OnCore)</t>
  </si>
  <si>
    <t>Total Planning and Regulatory/Financial Set-up Charge - Base</t>
  </si>
  <si>
    <t>Planning and Regulatory/Financial Set-up Charge - Add-on's</t>
  </si>
  <si>
    <t>Pharmacy Set-up</t>
  </si>
  <si>
    <t>Study team's time to compile any documentation required by the Pharmacy.  Resolve any questions.</t>
  </si>
  <si>
    <t>Study team's time to compile any documentation required by Radiology.  Resolve any questions.</t>
  </si>
  <si>
    <t>Study team's time to compile any documentation required by Pathology.  Resolve any questions.</t>
  </si>
  <si>
    <t>Study team's time to compile any documentation required by Scientific Review Committee.  Resolve any questions.</t>
  </si>
  <si>
    <t>Study team's time to compile any documentation required by other required regulatory organizations.  Resolve any questions.</t>
  </si>
  <si>
    <t>Study team's time to identify translator, forward documents and resolve any questions.</t>
  </si>
  <si>
    <t>Study Maintenance - "Annual" charge - Base</t>
  </si>
  <si>
    <t>Update any SOP's as needed</t>
  </si>
  <si>
    <t xml:space="preserve">Time to review, and implement any changes in protocol including submission to Amendment portal and resolve any questions, etc.  </t>
  </si>
  <si>
    <t>Verify all study expenses have been booked to the study speedtype and paid, reconcile the retaininage amount due from sponsor and verify all invoices sent to sponsor have been paid.  Request close-out of speedtype with OGC.  Close-out protocol and close-out the study in OnCore.</t>
  </si>
  <si>
    <t xml:space="preserve">Compile close-out submission to IRB and resolve any questions. </t>
  </si>
  <si>
    <t>Identify which administrative and financial  documents need to be archived.  Examples include, but are not limited to  supporting documentation for study budget, significant financial communications related to budget compliation, vendor payments, sponsor invoicing and sponsor payments, etc .  Organzie and archive appropriate study management records.</t>
  </si>
  <si>
    <t xml:space="preserve">Total Study Close-out - Base </t>
  </si>
  <si>
    <t xml:space="preserve">Study Close-out - Add-ons </t>
  </si>
  <si>
    <t>Reporting</t>
  </si>
  <si>
    <t>The charge for each Additional Event can be added to the "Base" Charge to arrive at Total Close out Charges</t>
  </si>
  <si>
    <t>The charge for each Additional Event can be added to the "Base" Charge to arrive at Total Maintenance Charges</t>
  </si>
  <si>
    <t>The charge for each Additional Event can be added to the "Base" Charge to arrive at Total set-up Charges</t>
  </si>
  <si>
    <r>
      <t xml:space="preserve">Protocol-Related Activities
</t>
    </r>
    <r>
      <rPr>
        <sz val="11"/>
        <rFont val="Tahoma"/>
        <family val="2"/>
      </rPr>
      <t>(add more lines directly below each category heading as needed)</t>
    </r>
  </si>
  <si>
    <t>Design and placement of  advertisements</t>
  </si>
  <si>
    <t>Study team's time to compile any documentation required by other required regulatory organizations such as radiation saftety, etc.  Resolve any questions.</t>
  </si>
  <si>
    <t xml:space="preserve">Study Close-out Charge - Base </t>
  </si>
  <si>
    <t>Protocol Related Start-up Costs</t>
  </si>
  <si>
    <t xml:space="preserve">IRB Sumission and Review   </t>
  </si>
  <si>
    <t>Preward Finance Coordinator Hours</t>
  </si>
  <si>
    <t>Start-up Charge, Base</t>
  </si>
  <si>
    <t>Set-up, Add-on's</t>
  </si>
  <si>
    <t>Pathology Set-up</t>
  </si>
  <si>
    <t>Other Regulatory Reviews</t>
  </si>
  <si>
    <t>IRB/WIRB Committee Fee for Initial Protocol Review</t>
  </si>
  <si>
    <t>Other Regulatory Committee Fee for Initial Protocol Review</t>
  </si>
  <si>
    <t>Radiology Department protocol review and/or set-up fee</t>
  </si>
  <si>
    <t>Pathology Department protocol review and/or set-up Fee</t>
  </si>
  <si>
    <t>UCD Internal University Research Administration Fee</t>
  </si>
  <si>
    <t>Study Maintenance - Base Charge</t>
  </si>
  <si>
    <t>Study Maintenance - Add-on's</t>
  </si>
  <si>
    <t>Protocol Related Maintenance Costs - Scheduled/Annual Costs</t>
  </si>
  <si>
    <t>IND/IDE Safety Reports</t>
  </si>
  <si>
    <t>Closeout - Base</t>
  </si>
  <si>
    <t>Closeout - Add-on's</t>
  </si>
  <si>
    <t>Future "Per Occurrence" Costs Including Inflation</t>
  </si>
  <si>
    <t>Budget Tool Grouping</t>
  </si>
  <si>
    <t>Budget Development</t>
  </si>
  <si>
    <t>Determine which IRB will be used, compile needed documents</t>
  </si>
  <si>
    <t>Time to place advertisements</t>
  </si>
  <si>
    <t>Complete, forward and respond to questions related to sponsor-required documents such as site questionnaires</t>
  </si>
  <si>
    <t>Finalize Standard Operating Procedures (if needed) and train team members</t>
  </si>
  <si>
    <t>Pharmacy Start-up</t>
  </si>
  <si>
    <t>Pharmacy Set-up Fee</t>
  </si>
  <si>
    <t>Study team's effort to compile any documentation required by Scientific Review Committee.  Resolve any questions.</t>
  </si>
  <si>
    <t>Per Change in CRA</t>
  </si>
  <si>
    <r>
      <t xml:space="preserve">Protocol Amendment </t>
    </r>
    <r>
      <rPr>
        <b/>
        <sz val="14"/>
        <color theme="1"/>
        <rFont val="Calibri"/>
        <family val="2"/>
        <scheme val="minor"/>
      </rPr>
      <t>no change to ICF nor to calendar</t>
    </r>
  </si>
  <si>
    <r>
      <t xml:space="preserve">Protocol Amendment </t>
    </r>
    <r>
      <rPr>
        <b/>
        <sz val="14"/>
        <color theme="1"/>
        <rFont val="Calibri"/>
        <family val="2"/>
        <scheme val="minor"/>
      </rPr>
      <t>with</t>
    </r>
    <r>
      <rPr>
        <sz val="14"/>
        <color theme="1"/>
        <rFont val="Calibri"/>
        <family val="2"/>
        <scheme val="minor"/>
      </rPr>
      <t xml:space="preserve"> a </t>
    </r>
    <r>
      <rPr>
        <b/>
        <sz val="14"/>
        <color theme="1"/>
        <rFont val="Calibri"/>
        <family val="2"/>
        <scheme val="minor"/>
      </rPr>
      <t>change only to one</t>
    </r>
    <r>
      <rPr>
        <sz val="14"/>
        <color theme="1"/>
        <rFont val="Calibri"/>
        <family val="2"/>
        <scheme val="minor"/>
      </rPr>
      <t xml:space="preserve"> of the ICF or calendar</t>
    </r>
  </si>
  <si>
    <r>
      <t xml:space="preserve">Protocol Amendment </t>
    </r>
    <r>
      <rPr>
        <b/>
        <sz val="14"/>
        <color theme="1"/>
        <rFont val="Calibri"/>
        <family val="2"/>
        <scheme val="minor"/>
      </rPr>
      <t>with</t>
    </r>
    <r>
      <rPr>
        <sz val="14"/>
        <color theme="1"/>
        <rFont val="Calibri"/>
        <family val="2"/>
        <scheme val="minor"/>
      </rPr>
      <t xml:space="preserve"> a </t>
    </r>
    <r>
      <rPr>
        <b/>
        <sz val="14"/>
        <color theme="1"/>
        <rFont val="Calibri"/>
        <family val="2"/>
        <scheme val="minor"/>
      </rPr>
      <t>change to both</t>
    </r>
    <r>
      <rPr>
        <sz val="14"/>
        <color theme="1"/>
        <rFont val="Calibri"/>
        <family val="2"/>
        <scheme val="minor"/>
      </rPr>
      <t xml:space="preserve"> of the ICF and calendar</t>
    </r>
  </si>
  <si>
    <t>Modified Contractual Terms  - study team's time to management contract amendment, communicate with subjects, cancel outstanding financial commitments, etc.</t>
  </si>
  <si>
    <t xml:space="preserve">Safety Report </t>
  </si>
  <si>
    <t>Study Coordinator's and other team member's time to review, and take appropriate action as applicable.</t>
  </si>
  <si>
    <t>Verify all study expenses have been booked to the study speedtype and paid.
Reconcile the retaininage amount due from sponsor from OGC.  
Verify all invoices sent to sponsor have been paid.  
Request close-out of speedtype.</t>
  </si>
  <si>
    <t>Monitor Close out visit</t>
  </si>
  <si>
    <t>Staff effort to prepare for and attend close out meeting with sponsor/monitor.</t>
  </si>
  <si>
    <t>Total Study Maintenance - "Periodic/Annual" charge - Base</t>
  </si>
  <si>
    <t>Study Maintenance - "Periodic/Annual" Charge Add-on's</t>
  </si>
  <si>
    <t>Pharmacy "Periodic/Annual" Review Fee"</t>
  </si>
  <si>
    <t>Radiology "Periodic/Annual" Review Fee</t>
  </si>
  <si>
    <t>Pathology "Periodic/Annual" Review Fee</t>
  </si>
  <si>
    <t>Scientific Review "Periodic/Annual" Review Fee</t>
  </si>
  <si>
    <t>Other Regulatory "Periodic/Annual" Reviews?</t>
  </si>
  <si>
    <t>Monitoring and other Sponsor/CRO Visits</t>
  </si>
  <si>
    <t>ICF Additional Forms</t>
  </si>
  <si>
    <t>Study team's time to compile any documentation required to obtain approval of any additional ICF forms.  Resolve any questions.</t>
  </si>
  <si>
    <t>Change in Key Personnel including PI/CoPI</t>
  </si>
  <si>
    <t>Translation Fees - On going</t>
  </si>
  <si>
    <t>Per Change in CRA Associate</t>
  </si>
  <si>
    <t>Per Change in Key Personnel</t>
  </si>
  <si>
    <t>Time taken to submit information and submit documents for translation</t>
  </si>
  <si>
    <t>Time taken to process change in Key Personnel through IRB, contract amendment, etc. and resolve any questions</t>
  </si>
  <si>
    <t>Translation Fees - Ongoing</t>
  </si>
  <si>
    <t>Protocol Clarification Letter</t>
  </si>
  <si>
    <t>Changes to Other Subject Related Materials other than ICF ior Calendar</t>
  </si>
  <si>
    <t>Study team's time to manage clarification letter, communicate with other University, Hospital departments, take appropriate action</t>
  </si>
  <si>
    <t>Effort to manage and communicate changes to other subject related materials such as recruitment/retention documents.</t>
  </si>
  <si>
    <t>Monitor Close out Visit</t>
  </si>
  <si>
    <t>Study team's effort to prepare for and work with the Sponsor/Sponsor's agent.</t>
  </si>
  <si>
    <t>Activity/Examples</t>
  </si>
  <si>
    <t>Review protocol for feasibility and determine if it makes sense to proceed.</t>
  </si>
  <si>
    <t>Review of Protocol and determine the people needed on the team and role of each.  
Meet to clarify and finalize protocol understanding and team roles.</t>
  </si>
  <si>
    <t>Estimate time to compile (both protocol related and subject related events), and resolve questions, related to the study budget.</t>
  </si>
  <si>
    <t>OnCore Setup and Review</t>
  </si>
  <si>
    <t>Submit protocol and related documents (COI, CV's, FDA Form 1572, etc.) in the Human Subjects Portal.  Work with OnCore Support to complete the OnCore review checklist items including but not limited to review of the coverage analysis, the calendar, and financials modules.</t>
  </si>
  <si>
    <t>Negotiate budget  with sponsor to cover UCD estimated costs and payment terms.  Complete comparison of Cost Budget to Negotiated Budget to estimate cash balance at end of the trial.</t>
  </si>
  <si>
    <t>Work with CRAO staff attorneys in negotiation of contractual terms other than payment terms and budget including the CDA.  Resolve all issues and questions.</t>
  </si>
  <si>
    <t>Internal University Research Administration Fee</t>
  </si>
  <si>
    <t>This fee is charged by UCD.  It provides for adequate review of University commitments and verification of deaprtmental and division reviews.</t>
  </si>
  <si>
    <t>IPMP Plan</t>
  </si>
  <si>
    <t>Additional effort compile, submit and resolve any questions if managing the investigational product with study team staff.</t>
  </si>
  <si>
    <t xml:space="preserve">Lab (external to UCD) Set-up </t>
  </si>
  <si>
    <t>Study team's effort to compile any documentation required by the lab.  Resolve any questions.</t>
  </si>
  <si>
    <t>Enviornmental Saftey Review</t>
  </si>
  <si>
    <t>Study team's effort to compile any documentation required by Enviornmental Safety Review Committee.  Resolve any questions.</t>
  </si>
  <si>
    <t>Recombinant DNA Advisory Committee (RAC) Review</t>
  </si>
  <si>
    <t>Study team's effort to compile any documentation required by RAC.  Resolve any questions.</t>
  </si>
  <si>
    <t>Radioactive Drug Research Committee</t>
  </si>
  <si>
    <t>Study team's effort to compile any documentation required by Radioactive Drug Research Committee.  Resolve any questions.</t>
  </si>
  <si>
    <t>Other Equipment Tracking Set-up</t>
  </si>
  <si>
    <t>Study Team's effort toset -up tracking process for any equipment in addition to the investigational product that the study team is required to track.  For example, eDiary notebooks.</t>
  </si>
  <si>
    <t>Sponsor Site Initiation Visit</t>
  </si>
  <si>
    <t xml:space="preserve">Study team's effort to prepare for, attend, and resolve any outstanding items from the sponsor's visit.  </t>
  </si>
  <si>
    <t>Delayed Start Fee</t>
  </si>
  <si>
    <t xml:space="preserve">Additional effort to manage a study when a sponsor delays opening a site to enrollment for more than 90 days after the contract has been executed. </t>
  </si>
  <si>
    <t>Other Start-up Activities</t>
  </si>
  <si>
    <t>Study team's effort to prepare for, compile, and submit any documentation required for other set-up activities not listed above.  Resolve any questions</t>
  </si>
  <si>
    <t>Sponsor Role/IND Ownership Activities (IIT studies)</t>
  </si>
  <si>
    <t>IND Compliation and Submission</t>
  </si>
  <si>
    <t>IND Compliation and Submission, CRF Creation and Composition of Completion Guide, Study database build, CT.gov submission and posting</t>
  </si>
  <si>
    <t>If in Sponsor Role (e.g., IIT) and managing multiple sites</t>
  </si>
  <si>
    <t>Development of site monitoring, communication plans and timelines, Development and training of site SOP's, Perfroming/Conducting site initiation visits.</t>
  </si>
  <si>
    <t>Compile continuing review submission to IRB and other regulatory committees</t>
  </si>
  <si>
    <t>Resolve questions from regulatory committees</t>
  </si>
  <si>
    <t>Enviornmental Saftey "Annual" Review</t>
  </si>
  <si>
    <t>Recombinant DNA Advisory Committee (RAC) Peroidic Review</t>
  </si>
  <si>
    <t>Radioactive Drug Research Committee Periodic Review</t>
  </si>
  <si>
    <t>Other Equipment Tracking and Reconciliation</t>
  </si>
  <si>
    <t>Study Team's effort to review and reconcile any equipment in addition to the investigational product that the study team is required to track.  For example, eDiary notebooks.</t>
  </si>
  <si>
    <t>Other Maintenance Activities</t>
  </si>
  <si>
    <t>Study team's effort to prepare for, compile, and submit any documentation required for other maintenance activities not listed above.  Resolve any questions</t>
  </si>
  <si>
    <t>If in Sponsor Role (e.g. IIT) and managing multiple sites</t>
  </si>
  <si>
    <t>Master file review, CT.gov and FDA update/reporting, Data Safety Monitoring and data review and/or Dose Escalation Review Committee updates</t>
  </si>
  <si>
    <t>Periodic site communication meetings, doucmentation of meetings, site CRF data review</t>
  </si>
  <si>
    <t>Change of Sponsor's CRO</t>
  </si>
  <si>
    <t>Study team effort to manage contractrual amendments, reconciling and closing all invoices with previous CRO, review and resolution of all subject records with previous CRO, etc.</t>
  </si>
  <si>
    <t>Per Amendment or occurrence</t>
  </si>
  <si>
    <t>Change in CRF data fields</t>
  </si>
  <si>
    <t>Study team's time to implement new data fields and to retropsectively update enrolled subjects.</t>
  </si>
  <si>
    <r>
      <t>Protocol Amendment -</t>
    </r>
    <r>
      <rPr>
        <u/>
        <sz val="13"/>
        <color theme="1"/>
        <rFont val="Calibri"/>
        <family val="2"/>
        <scheme val="minor"/>
      </rPr>
      <t xml:space="preserve"> No Change to either </t>
    </r>
    <r>
      <rPr>
        <sz val="13"/>
        <color theme="1"/>
        <rFont val="Calibri"/>
        <family val="2"/>
        <scheme val="minor"/>
      </rPr>
      <t>ICF or calendar</t>
    </r>
  </si>
  <si>
    <r>
      <t xml:space="preserve">Protocol Amendment </t>
    </r>
    <r>
      <rPr>
        <u/>
        <sz val="13"/>
        <color theme="1"/>
        <rFont val="Calibri"/>
        <family val="2"/>
        <scheme val="minor"/>
      </rPr>
      <t>with a change to either</t>
    </r>
    <r>
      <rPr>
        <sz val="13"/>
        <color theme="1"/>
        <rFont val="Calibri"/>
        <family val="2"/>
        <scheme val="minor"/>
      </rPr>
      <t xml:space="preserve"> ICF or calendar</t>
    </r>
  </si>
  <si>
    <t>Contract Amendment with change to only contractual terms</t>
  </si>
  <si>
    <t>Modified Contractual Terms including study postponement  - study team's time to management contract amendment, communicate with subjects, cancel outstanding financial commitments, etc.</t>
  </si>
  <si>
    <t>Changes to Other Subject related materials other than ICF or Calendar</t>
  </si>
  <si>
    <r>
      <t xml:space="preserve">Study Coordinator's time to review, modify and make copies of regulatory and subject forms/materials such as IRB submission, Informed Consent Form changes, other form and subject  recruitment/retention materials budget changes, contract amendments, etc. - as applicable.  </t>
    </r>
    <r>
      <rPr>
        <b/>
        <i/>
        <sz val="11"/>
        <color theme="1"/>
        <rFont val="Calibri"/>
        <family val="2"/>
        <scheme val="minor"/>
      </rPr>
      <t>Note:  The cost for the time to re-consent subjects is a separate event and excluded from this event</t>
    </r>
  </si>
  <si>
    <r>
      <t xml:space="preserve">Protocol Amendment </t>
    </r>
    <r>
      <rPr>
        <u/>
        <sz val="14"/>
        <color theme="1"/>
        <rFont val="Calibri"/>
        <family val="2"/>
        <scheme val="minor"/>
      </rPr>
      <t>with a change to both</t>
    </r>
    <r>
      <rPr>
        <sz val="14"/>
        <color theme="1"/>
        <rFont val="Calibri"/>
        <family val="2"/>
        <scheme val="minor"/>
      </rPr>
      <t xml:space="preserve"> of the ICF and calendar</t>
    </r>
  </si>
  <si>
    <t>Interim subject lock requested by sponsor</t>
  </si>
  <si>
    <t>Study team's time to review and update subject's data as needed.  Recommended to include some time to allow for resolutions of any sponsor inquiries.</t>
  </si>
  <si>
    <t>Re-consent Fee</t>
  </si>
  <si>
    <t xml:space="preserve">The time it takes to only re-consent each subject as required.  Any time not related to actually re-consenting a subject would be included in the appropriate amendment event.  For example, time related to compile and submit a revised ICF to an IRB for approval would not be included on this event.  Rather it would be included in the amendment event. </t>
  </si>
  <si>
    <t>SAE's</t>
  </si>
  <si>
    <t>Effort to compile data for reporting, actual submission of data and resolution of any questions.</t>
  </si>
  <si>
    <t xml:space="preserve">Per Report </t>
  </si>
  <si>
    <t xml:space="preserve">Per Letter </t>
  </si>
  <si>
    <t>Performance of stie monitoring visits, additional reporting for AE's and SAE's</t>
  </si>
  <si>
    <t>Final reconciliation of on-hand qunatities of investigational product and tracking log.
Reconcile on-hand quantities with sponsor.  Dispose/Return unused product per contract and sponsor's instructions.</t>
  </si>
  <si>
    <t xml:space="preserve">Enviornmental Saftey Closeout </t>
  </si>
  <si>
    <t>Recombinant DNA Advisory Committee (RAC) Close out Review</t>
  </si>
  <si>
    <t>Radioactive Drug Research Committee Closeout Review</t>
  </si>
  <si>
    <t>Complete any publications to be submitted that are included in the contract's scope of work</t>
  </si>
  <si>
    <t>Early Study Cancellation Fee</t>
  </si>
  <si>
    <t>Effort in over and above to that included in the close-out base.  This additional effort could be for notification of active subjects that have not completed the protocol, or review and close-out of purchase orders, etc.</t>
  </si>
  <si>
    <t>Other Close-out Activities</t>
  </si>
  <si>
    <t>Study team's effort to prepare for, compile, and submit any documentation required for other close-out activities not listed above.  Resolve any questions</t>
  </si>
  <si>
    <t>CRF and Master File Review</t>
  </si>
  <si>
    <t>CRF and Master File Review, CT.gov reporting and close-out</t>
  </si>
  <si>
    <t>Site data review, conduct site close-out visits, etc.</t>
  </si>
  <si>
    <t>Subject Closeout/Study Records Management</t>
  </si>
  <si>
    <t>Insert Other Base Event Description</t>
  </si>
  <si>
    <t>Investigational Product Set-up</t>
  </si>
  <si>
    <t>Lab (external to CU) Set-up</t>
  </si>
  <si>
    <t>Enviornmental Safety Review</t>
  </si>
  <si>
    <t>Recombinant DNA Advisory Committee (RAC) review</t>
  </si>
  <si>
    <t>Sponsor site Initiation Visit</t>
  </si>
  <si>
    <t>Input Hours</t>
  </si>
  <si>
    <t>Planned Services and Supplies Purchases - Input Estimated Cost</t>
  </si>
  <si>
    <t>Date Calculated:</t>
  </si>
  <si>
    <t>Protocol Related Events Cost Budget</t>
  </si>
  <si>
    <t>Cost Budget Parameters</t>
  </si>
  <si>
    <t>UCD Department Name</t>
  </si>
  <si>
    <t>UCD  Principal Investigator Name</t>
  </si>
  <si>
    <t>F&amp;A From Parameters Tab</t>
  </si>
  <si>
    <t xml:space="preserve">F&amp;A From Parameters Tab:  </t>
  </si>
  <si>
    <t>Pathology Annual Review</t>
  </si>
  <si>
    <t>Radiology Annual Review</t>
  </si>
  <si>
    <t>Pharmacy Annual Review</t>
  </si>
  <si>
    <t>Scientific Annual Review</t>
  </si>
  <si>
    <t>Recombinant DNA Advisory Committee (RAC) Continuing Review</t>
  </si>
  <si>
    <t>Radioactive Drug Research Committee Continuing Review</t>
  </si>
  <si>
    <t>Other Regulatory Annual Review</t>
  </si>
  <si>
    <t>Other Equipment Tracking Annual Review</t>
  </si>
  <si>
    <t xml:space="preserve">Date Calculated:      </t>
  </si>
  <si>
    <t>Environmental Safety Annual Review</t>
  </si>
  <si>
    <t>Other Regulatory Annual Protocol Review Fee</t>
  </si>
  <si>
    <t>Pharmacy Annual Maintenance Fee</t>
  </si>
  <si>
    <t>Environmental Safety Review Fee</t>
  </si>
  <si>
    <t>Recombinant DNA Advisory Committee Review Fee</t>
  </si>
  <si>
    <t>Radioactive Drug Research Committee Review Fee</t>
  </si>
  <si>
    <t>Recruitment Service Vendor Fees</t>
  </si>
  <si>
    <t>Specialized expensed equipment (&lt; $5,000) required to be purchased for study</t>
  </si>
  <si>
    <t>Equipment  &gt;$5,000 or other Capital Asset Purchase</t>
  </si>
  <si>
    <t>Contract (CTA) Amendment With Change to Only Contractual Terms</t>
  </si>
  <si>
    <t>Interim Subject Lock</t>
  </si>
  <si>
    <t>Subject Reconsent</t>
  </si>
  <si>
    <t>If IND/IDE Holder (e.g., IIT) and Managing a Multiple Site</t>
  </si>
  <si>
    <r>
      <t xml:space="preserve">Protocol Level As-incurred  </t>
    </r>
    <r>
      <rPr>
        <b/>
        <sz val="14"/>
        <rFont val="Tahoma"/>
        <family val="2"/>
      </rPr>
      <t>(Events that Cannot be Scheduled)</t>
    </r>
  </si>
  <si>
    <t>Translation Services</t>
  </si>
  <si>
    <t>Pharmacy Closeout</t>
  </si>
  <si>
    <t>Radiology Closeout</t>
  </si>
  <si>
    <t>Pathology Closeout</t>
  </si>
  <si>
    <t>Enviornmental Safety Closeout</t>
  </si>
  <si>
    <t>Recombianant DNA Advisory Committee (RAC) Closeout Review</t>
  </si>
  <si>
    <t>Other Regulatory Closeout Reviews</t>
  </si>
  <si>
    <t>Early Study Cancellation</t>
  </si>
  <si>
    <t>Other Closeout Activities</t>
  </si>
  <si>
    <t>IND/IDE Owner Activities (IIT Studies), Single Site</t>
  </si>
  <si>
    <t>IND/IDE Owner Activities (IIT Studies), Multiple Sites</t>
  </si>
  <si>
    <t>IND/IDE Ownership Activities (IIT)</t>
  </si>
  <si>
    <t>IND/IDE Ownership Activities if Multiple Sites</t>
  </si>
  <si>
    <t>Estimate time to compile, and resolve questions, related to the study budget.</t>
  </si>
  <si>
    <t>OnCore Setup Review</t>
  </si>
  <si>
    <t>Complete the OnCore review checklist items including but not limited to review of the coverage analysis, the calendar, and financials.</t>
  </si>
  <si>
    <r>
      <t xml:space="preserve">Work with CRAO in negotiation of contractual terms other than payment terms and budget </t>
    </r>
    <r>
      <rPr>
        <b/>
        <i/>
        <sz val="11"/>
        <color theme="1"/>
        <rFont val="Calibri"/>
        <family val="2"/>
        <scheme val="minor"/>
      </rPr>
      <t>including the CDA</t>
    </r>
    <r>
      <rPr>
        <sz val="11"/>
        <color theme="1"/>
        <rFont val="Calibri"/>
        <family val="2"/>
        <scheme val="minor"/>
      </rPr>
      <t>.  Resolve all issues and questions.</t>
    </r>
  </si>
  <si>
    <t>IRB Review Preparation, Submission and Approval</t>
  </si>
  <si>
    <t>COMIRB Review Fee or External IRB Fee if not paid by sponsor directly to IRB
Note:  Sponsor may pay IRB Committee review fee directly to the appropriate IRB if they desire to avoid UCD F&amp;A rate in addition to the Committee review fee.</t>
  </si>
  <si>
    <t>Determine how subjects will be recruited - advertising plan, current patient reviews, if an external recruiter will be used, etc.</t>
  </si>
  <si>
    <t>Recruitment Service Vendor
Reproduction Costs of Informed Consent and other forms (for life of study)</t>
  </si>
  <si>
    <t>Recruitment Service Vendor fees</t>
  </si>
  <si>
    <t>Set-up all tracking logs - can include:  IRB Submission log, training log, delegation log, product accountabilitiy logs, case report form creation, adverse event log, protocol deviation log, sample shipping log, screen fails if not using OnCore, etc.</t>
  </si>
  <si>
    <t>Submit protocol and required documents to the Human Subjects Portal and required routing data/forms to Info Ed - Proposal Tracking Module</t>
  </si>
  <si>
    <t>Any specialized capital or expensed equipment required to be purchased? (for life of study)</t>
  </si>
  <si>
    <t>Sponsor Site qualification and initiation visits and necessary other meetings to initiate the study</t>
  </si>
  <si>
    <t>Study Team Training</t>
  </si>
  <si>
    <t xml:space="preserve">Time to attend or complete training meetings/courses both at sponsor's site and locally - called by sponsor or any member of the study team for all training purposes.  </t>
  </si>
  <si>
    <t>Travel, lodging, and per diem rates.</t>
  </si>
  <si>
    <t>Lab set-up fee, if any</t>
  </si>
  <si>
    <t>Environmental Safey Review Committee fee, if any</t>
  </si>
  <si>
    <t>ICF New, Additonal Forms</t>
  </si>
  <si>
    <t>Study team's effort to compile any documentation required by Human Subjects review board.  Resolve any questions.</t>
  </si>
  <si>
    <t>Informed Consent and other forms Translation Fees</t>
  </si>
  <si>
    <t>Any Service providers' start-up fees</t>
  </si>
  <si>
    <t>External vendor or internal service center contracted to complete actual submission (example, Avalis and CReST)</t>
  </si>
  <si>
    <t>CRF Creation and Composition of Completion Guide</t>
  </si>
  <si>
    <t>Study database build</t>
  </si>
  <si>
    <t>External Vendor to build data base (example, CPC)</t>
  </si>
  <si>
    <t>CT.gov submission and posting</t>
  </si>
  <si>
    <t>Development of site monitoring, communication plans and timelines</t>
  </si>
  <si>
    <t>Development of site SOP's</t>
  </si>
  <si>
    <t>Performing/Conducting site initiation visits</t>
  </si>
  <si>
    <t xml:space="preserve">Compile continuing review submission to IRB and resolve any questions.  Compile required data for other regulatory submissions and resolve questions. </t>
  </si>
  <si>
    <t xml:space="preserve">Study Management </t>
  </si>
  <si>
    <t>On-going study team training and meetings</t>
  </si>
  <si>
    <r>
      <t xml:space="preserve">On-going review/audit of all logs, patient visit documentation, </t>
    </r>
    <r>
      <rPr>
        <b/>
        <i/>
        <sz val="11"/>
        <color theme="1"/>
        <rFont val="Calibri"/>
        <family val="2"/>
        <scheme val="minor"/>
      </rPr>
      <t>Master file</t>
    </r>
    <r>
      <rPr>
        <sz val="11"/>
        <color theme="1"/>
        <rFont val="Calibri"/>
        <family val="2"/>
        <scheme val="minor"/>
      </rPr>
      <t xml:space="preserve">, etc. to ensure they are complete and resolve any outstanding questions/issues. </t>
    </r>
  </si>
  <si>
    <t>Pharmacy Periodic Review</t>
  </si>
  <si>
    <t xml:space="preserve">Radiology Periodic Review </t>
  </si>
  <si>
    <t xml:space="preserve">Pathology Periodic Review </t>
  </si>
  <si>
    <t>Other Regulatory "Annual" Reviews?</t>
  </si>
  <si>
    <t>Any service providers' continuing fees</t>
  </si>
  <si>
    <t>Continued purchase of lab supplies.</t>
  </si>
  <si>
    <t>Master File review</t>
  </si>
  <si>
    <t>CT.gov and FDA updates</t>
  </si>
  <si>
    <t>Data Safety Monitoring and data review and/or Dose Excalation Review Committee</t>
  </si>
  <si>
    <t>Periodic site communication meetings and related documentation</t>
  </si>
  <si>
    <t>Perform site CRF data review</t>
  </si>
  <si>
    <t>Sponsor/CRO Visits and audits including remote subject record monitoring (regardless of location of meeting)</t>
  </si>
  <si>
    <t>Preparation, participation and follow-up on all Sponsor visits/meetings and any audits in any location for all purposes.  Purposes could include data monitoring, continuing site review visit, etc.</t>
  </si>
  <si>
    <t>Study Team Travel, if meeting location is not local.</t>
  </si>
  <si>
    <t>Translation Fees - On going.</t>
  </si>
  <si>
    <t>Study Coordinator's time to compile and submit documents to be translated.  Resolve any questions from vendor.</t>
  </si>
  <si>
    <t>Review and compilation of submissions for Protocol Amendments that do not require a change in the ICF nor calendar.  This might be a business term change.</t>
  </si>
  <si>
    <r>
      <t xml:space="preserve">Study Coordinator's time to review, modify and make copies of regulatory and subject forms/materials such as IRB submission, Informed Consent Form changes, other form and subject  recruitment/retention materials budget changes, contract amendments, etc. - as applicable.  </t>
    </r>
    <r>
      <rPr>
        <b/>
        <i/>
        <sz val="11"/>
        <color theme="1"/>
        <rFont val="Calibri"/>
        <family val="2"/>
        <scheme val="minor"/>
      </rPr>
      <t>Note:  The cost for the time to re-consent subjects is a separate event and excluded from this event.</t>
    </r>
  </si>
  <si>
    <t>Sponsor performance of site monitoring visits</t>
  </si>
  <si>
    <t>Additional reporting for AE's and SAE's</t>
  </si>
  <si>
    <t>IRB Final Report and Closeout</t>
  </si>
  <si>
    <t xml:space="preserve">Compile close-out review submission to IRB and resolve any questions. </t>
  </si>
  <si>
    <t>Verify all required documentation (sponsor and University docs) has been completed.  
Resolve any outstanding questions or omissions on study records</t>
  </si>
  <si>
    <r>
      <t xml:space="preserve">Box and store study records required to be archived. </t>
    </r>
    <r>
      <rPr>
        <b/>
        <i/>
        <sz val="11"/>
        <color theme="1"/>
        <rFont val="Calibri"/>
        <family val="2"/>
        <scheme val="minor"/>
      </rPr>
      <t xml:space="preserve"> Include study team effort to also pull documents from storage for descruction.</t>
    </r>
  </si>
  <si>
    <t xml:space="preserve">Final reconciliation of on-hand qunatities of investigational product and tracking log.
Reconcile on-hand quantities with sponsor. </t>
  </si>
  <si>
    <t>Enviornmental Services fee for drug disposal</t>
  </si>
  <si>
    <t xml:space="preserve">Pharmacy Closeout </t>
  </si>
  <si>
    <t xml:space="preserve">Radiology Closeout </t>
  </si>
  <si>
    <t xml:space="preserve">Enviornmental Safety Closeout </t>
  </si>
  <si>
    <t>Charge for cancellation of a purchase order included in vendor's terms and conditions of the purchase.</t>
  </si>
  <si>
    <t>Any Service providers' close-out fees</t>
  </si>
  <si>
    <t>CT.gov reporting and close-out</t>
  </si>
  <si>
    <t>Study Reporting compliation and submission</t>
  </si>
  <si>
    <t>Site data review</t>
  </si>
  <si>
    <t>Sponsor performance of site close-out visits</t>
  </si>
  <si>
    <t>ICF Translation</t>
  </si>
  <si>
    <t>ICF Tranlation</t>
  </si>
  <si>
    <t>Change in CRF Data Fields</t>
  </si>
  <si>
    <r>
      <t xml:space="preserve">Protocol amendment - </t>
    </r>
    <r>
      <rPr>
        <b/>
        <u/>
        <sz val="11"/>
        <color theme="1"/>
        <rFont val="Calibri"/>
        <family val="2"/>
        <scheme val="minor"/>
      </rPr>
      <t>No Change to Either</t>
    </r>
    <r>
      <rPr>
        <b/>
        <sz val="11"/>
        <color theme="1"/>
        <rFont val="Calibri"/>
        <family val="2"/>
        <scheme val="minor"/>
      </rPr>
      <t xml:space="preserve"> ICF or Calendar</t>
    </r>
  </si>
  <si>
    <r>
      <t xml:space="preserve">Protocol Amendment </t>
    </r>
    <r>
      <rPr>
        <b/>
        <u/>
        <sz val="11"/>
        <color theme="1"/>
        <rFont val="Calibri"/>
        <family val="2"/>
        <scheme val="minor"/>
      </rPr>
      <t>with a Change to Either</t>
    </r>
    <r>
      <rPr>
        <b/>
        <sz val="11"/>
        <color theme="1"/>
        <rFont val="Calibri"/>
        <family val="2"/>
        <scheme val="minor"/>
      </rPr>
      <t xml:space="preserve"> ICF or Calendar</t>
    </r>
  </si>
  <si>
    <r>
      <t xml:space="preserve">Protocol amendment </t>
    </r>
    <r>
      <rPr>
        <b/>
        <u/>
        <sz val="11"/>
        <color theme="1"/>
        <rFont val="Calibri"/>
        <family val="2"/>
        <scheme val="minor"/>
      </rPr>
      <t>with a Change to Both</t>
    </r>
    <r>
      <rPr>
        <b/>
        <sz val="11"/>
        <color theme="1"/>
        <rFont val="Calibri"/>
        <family val="2"/>
        <scheme val="minor"/>
      </rPr>
      <t xml:space="preserve"> ICF and Calendar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</si>
</sst>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Red]\(#,##0.0\)"/>
    <numFmt numFmtId="165" formatCode="_(* #,##0.0_);_(* \(#,##0.0\);_(* &quot;-&quot;??_);_(@_)"/>
    <numFmt numFmtId="166"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name val="Tahoma"/>
      <family val="2"/>
    </font>
    <font>
      <sz val="10"/>
      <name val="Arial"/>
      <family val="2"/>
    </font>
    <font>
      <sz val="12"/>
      <name val="Tahoma"/>
      <family val="2"/>
    </font>
    <font>
      <b/>
      <sz val="12"/>
      <name val="Tahoma"/>
      <family val="2"/>
    </font>
    <font>
      <sz val="11"/>
      <name val="Tahoma"/>
      <family val="2"/>
    </font>
    <font>
      <sz val="14"/>
      <color theme="1"/>
      <name val="Calibri"/>
      <family val="2"/>
      <scheme val="minor"/>
    </font>
    <font>
      <b/>
      <u/>
      <sz val="11"/>
      <color theme="1"/>
      <name val="Calibri"/>
      <family val="2"/>
      <scheme val="minor"/>
    </font>
    <font>
      <sz val="11"/>
      <color theme="1"/>
      <name val="Tahoma"/>
      <family val="2"/>
    </font>
    <font>
      <b/>
      <sz val="11"/>
      <color theme="1"/>
      <name val="Tahoma"/>
      <family val="2"/>
    </font>
    <font>
      <sz val="12"/>
      <color theme="1"/>
      <name val="Tahoma"/>
      <family val="2"/>
    </font>
    <font>
      <b/>
      <sz val="18"/>
      <name val="Tahoma"/>
      <family val="2"/>
    </font>
    <font>
      <b/>
      <sz val="18"/>
      <color theme="1"/>
      <name val="Tahoma"/>
      <family val="2"/>
    </font>
    <font>
      <b/>
      <sz val="14"/>
      <color theme="1"/>
      <name val="Calibri"/>
      <family val="2"/>
      <scheme val="minor"/>
    </font>
    <font>
      <b/>
      <sz val="14"/>
      <name val="Tahoma"/>
      <family val="2"/>
    </font>
    <font>
      <u/>
      <sz val="14"/>
      <color theme="1"/>
      <name val="Calibri"/>
      <family val="2"/>
      <scheme val="minor"/>
    </font>
    <font>
      <sz val="12"/>
      <color theme="1"/>
      <name val="Calibri"/>
      <family val="2"/>
      <scheme val="minor"/>
    </font>
    <font>
      <b/>
      <u/>
      <sz val="13"/>
      <color theme="1"/>
      <name val="Calibri"/>
      <family val="2"/>
      <scheme val="minor"/>
    </font>
    <font>
      <sz val="13"/>
      <color theme="1"/>
      <name val="Calibri"/>
      <family val="2"/>
      <scheme val="minor"/>
    </font>
    <font>
      <b/>
      <sz val="13"/>
      <color theme="1"/>
      <name val="Calibri"/>
      <family val="2"/>
      <scheme val="minor"/>
    </font>
    <font>
      <b/>
      <sz val="11"/>
      <name val="Tahoma"/>
      <family val="2"/>
    </font>
    <font>
      <b/>
      <u/>
      <sz val="11"/>
      <name val="Tahoma"/>
      <family val="2"/>
    </font>
    <font>
      <b/>
      <i/>
      <sz val="11"/>
      <color theme="1"/>
      <name val="Calibri"/>
      <family val="2"/>
      <scheme val="minor"/>
    </font>
    <font>
      <b/>
      <i/>
      <sz val="14"/>
      <color theme="1"/>
      <name val="Calibri"/>
      <family val="2"/>
      <scheme val="minor"/>
    </font>
    <font>
      <u/>
      <sz val="13"/>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FFC000"/>
        <bgColor indexed="64"/>
      </patternFill>
    </fill>
    <fill>
      <patternFill patternType="solid">
        <fgColor rgb="FFCC99FF"/>
        <bgColor indexed="64"/>
      </patternFill>
    </fill>
    <fill>
      <patternFill patternType="solid">
        <fgColor theme="6" tint="0.79998168889431442"/>
        <bgColor indexed="64"/>
      </patternFill>
    </fill>
    <fill>
      <patternFill patternType="solid">
        <fgColor rgb="FFFF0000"/>
        <bgColor indexed="64"/>
      </patternFill>
    </fill>
  </fills>
  <borders count="3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ck">
        <color indexed="64"/>
      </left>
      <right/>
      <top/>
      <bottom/>
      <diagonal/>
    </border>
    <border>
      <left style="thick">
        <color indexed="64"/>
      </left>
      <right/>
      <top style="medium">
        <color indexed="64"/>
      </top>
      <bottom style="medium">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medium">
        <color indexed="64"/>
      </top>
      <bottom style="thin">
        <color indexed="64"/>
      </bottom>
      <diagonal/>
    </border>
    <border>
      <left style="thick">
        <color indexed="64"/>
      </left>
      <right/>
      <top style="thin">
        <color indexed="64"/>
      </top>
      <bottom style="double">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double">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top/>
      <bottom style="double">
        <color indexed="64"/>
      </bottom>
      <diagonal/>
    </border>
    <border>
      <left/>
      <right/>
      <top style="thick">
        <color auto="1"/>
      </top>
      <bottom style="thick">
        <color auto="1"/>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double">
        <color indexed="64"/>
      </bottom>
      <diagonal/>
    </border>
    <border>
      <left/>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44" fontId="4"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3" fillId="0" borderId="0" xfId="0" applyFont="1" applyFill="1" applyAlignment="1">
      <alignment vertical="center"/>
    </xf>
    <xf numFmtId="0" fontId="2" fillId="0" borderId="0" xfId="0" applyFont="1"/>
    <xf numFmtId="0" fontId="10" fillId="0" borderId="0" xfId="0" applyFont="1"/>
    <xf numFmtId="0" fontId="10" fillId="0" borderId="0" xfId="0" applyFont="1" applyAlignment="1">
      <alignment horizontal="right"/>
    </xf>
    <xf numFmtId="0" fontId="12" fillId="0" borderId="0" xfId="0" applyFont="1"/>
    <xf numFmtId="0" fontId="12" fillId="0" borderId="0" xfId="0" applyFont="1" applyAlignment="1">
      <alignment horizontal="right"/>
    </xf>
    <xf numFmtId="9" fontId="12" fillId="0" borderId="0" xfId="0" applyNumberFormat="1" applyFont="1" applyAlignment="1">
      <alignment horizontal="right"/>
    </xf>
    <xf numFmtId="0" fontId="10" fillId="0" borderId="0" xfId="0" applyFont="1" applyAlignment="1">
      <alignment wrapText="1"/>
    </xf>
    <xf numFmtId="0" fontId="0" fillId="0" borderId="0" xfId="0" applyFont="1"/>
    <xf numFmtId="0" fontId="13" fillId="0" borderId="0" xfId="0" applyFont="1" applyFill="1" applyBorder="1" applyAlignment="1">
      <alignment horizontal="left" vertical="center"/>
    </xf>
    <xf numFmtId="9" fontId="12" fillId="6" borderId="0" xfId="0" applyNumberFormat="1" applyFont="1" applyFill="1" applyAlignment="1">
      <alignment horizontal="right"/>
    </xf>
    <xf numFmtId="0" fontId="12" fillId="6" borderId="0" xfId="0" applyFont="1" applyFill="1" applyAlignment="1">
      <alignment horizontal="right"/>
    </xf>
    <xf numFmtId="0" fontId="12" fillId="6" borderId="0" xfId="0" applyFont="1" applyFill="1"/>
    <xf numFmtId="0" fontId="10" fillId="6" borderId="0" xfId="0" applyFont="1" applyFill="1" applyAlignment="1">
      <alignment horizontal="right"/>
    </xf>
    <xf numFmtId="9" fontId="6" fillId="2" borderId="0" xfId="0" applyNumberFormat="1" applyFont="1" applyFill="1" applyBorder="1" applyAlignment="1">
      <alignment horizontal="center" vertical="center"/>
    </xf>
    <xf numFmtId="2" fontId="6" fillId="2" borderId="0" xfId="0" applyNumberFormat="1" applyFont="1" applyFill="1" applyBorder="1" applyAlignment="1">
      <alignment horizontal="left" vertical="center"/>
    </xf>
    <xf numFmtId="0" fontId="0" fillId="0" borderId="0" xfId="0" applyFill="1" applyAlignment="1">
      <alignment horizontal="right"/>
    </xf>
    <xf numFmtId="0" fontId="0" fillId="0" borderId="0" xfId="0" applyAlignment="1">
      <alignment horizontal="left" wrapText="1"/>
    </xf>
    <xf numFmtId="164" fontId="0" fillId="0" borderId="0" xfId="0" applyNumberFormat="1" applyAlignment="1">
      <alignment horizontal="left" wrapText="1"/>
    </xf>
    <xf numFmtId="164" fontId="0" fillId="0" borderId="0" xfId="0" applyNumberFormat="1"/>
    <xf numFmtId="164" fontId="6" fillId="8" borderId="6" xfId="2" applyNumberFormat="1" applyFont="1" applyFill="1" applyBorder="1" applyAlignment="1">
      <alignment horizontal="right" wrapText="1"/>
    </xf>
    <xf numFmtId="164" fontId="6" fillId="8" borderId="5" xfId="2" applyNumberFormat="1" applyFont="1" applyFill="1" applyBorder="1" applyAlignment="1">
      <alignment horizontal="right" wrapText="1"/>
    </xf>
    <xf numFmtId="0" fontId="6" fillId="0" borderId="5" xfId="2" applyFont="1" applyFill="1" applyBorder="1" applyAlignment="1">
      <alignment horizontal="left" wrapText="1"/>
    </xf>
    <xf numFmtId="0" fontId="2" fillId="0" borderId="0" xfId="0" applyFont="1" applyAlignment="1">
      <alignment wrapText="1"/>
    </xf>
    <xf numFmtId="0" fontId="2" fillId="0" borderId="0" xfId="0" applyFont="1" applyFill="1" applyBorder="1" applyAlignment="1">
      <alignment horizontal="left" wrapText="1"/>
    </xf>
    <xf numFmtId="0" fontId="7" fillId="0" borderId="0" xfId="2" applyFont="1" applyFill="1" applyBorder="1" applyAlignment="1">
      <alignment horizontal="left" vertical="center" wrapText="1"/>
    </xf>
    <xf numFmtId="0" fontId="0" fillId="0" borderId="0" xfId="0" applyFont="1" applyFill="1" applyBorder="1" applyAlignment="1">
      <alignment horizontal="left"/>
    </xf>
    <xf numFmtId="0" fontId="1" fillId="0" borderId="0" xfId="0" applyFont="1" applyFill="1" applyBorder="1" applyAlignment="1">
      <alignment horizontal="left"/>
    </xf>
    <xf numFmtId="40" fontId="0" fillId="0" borderId="0" xfId="0" applyNumberFormat="1" applyAlignment="1">
      <alignment horizontal="right"/>
    </xf>
    <xf numFmtId="40" fontId="0" fillId="0" borderId="0" xfId="1" applyNumberFormat="1" applyFont="1" applyFill="1" applyBorder="1"/>
    <xf numFmtId="0" fontId="1" fillId="0" borderId="0" xfId="0" applyFont="1" applyFill="1" applyBorder="1" applyAlignment="1">
      <alignment horizontal="left" wrapText="1"/>
    </xf>
    <xf numFmtId="0" fontId="0" fillId="0" borderId="0" xfId="0" applyFont="1" applyFill="1" applyBorder="1" applyAlignment="1">
      <alignment horizontal="left" wrapText="1"/>
    </xf>
    <xf numFmtId="40" fontId="2" fillId="0" borderId="12" xfId="1" applyNumberFormat="1" applyFont="1" applyFill="1" applyBorder="1"/>
    <xf numFmtId="0" fontId="2" fillId="0" borderId="0" xfId="0" applyFont="1" applyFill="1" applyBorder="1" applyAlignment="1">
      <alignment horizontal="left"/>
    </xf>
    <xf numFmtId="40" fontId="2" fillId="0" borderId="2" xfId="1"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horizontal="left" wrapText="1"/>
    </xf>
    <xf numFmtId="40" fontId="2" fillId="3" borderId="1" xfId="0" applyNumberFormat="1" applyFont="1" applyFill="1" applyBorder="1" applyAlignment="1">
      <alignment horizontal="right" wrapText="1"/>
    </xf>
    <xf numFmtId="0" fontId="13" fillId="0" borderId="0" xfId="0" applyFont="1" applyFill="1" applyBorder="1" applyAlignment="1">
      <alignment horizontal="left" vertical="center"/>
    </xf>
    <xf numFmtId="0" fontId="2" fillId="8" borderId="6" xfId="0" applyFont="1" applyFill="1" applyBorder="1"/>
    <xf numFmtId="0" fontId="0" fillId="8" borderId="4" xfId="0" applyFont="1" applyFill="1" applyBorder="1" applyAlignment="1">
      <alignment horizontal="left"/>
    </xf>
    <xf numFmtId="0" fontId="2" fillId="7" borderId="6" xfId="0" applyFont="1" applyFill="1" applyBorder="1"/>
    <xf numFmtId="0" fontId="0" fillId="7" borderId="4" xfId="0" applyFont="1" applyFill="1" applyBorder="1" applyAlignment="1">
      <alignment horizontal="left"/>
    </xf>
    <xf numFmtId="0" fontId="1" fillId="8" borderId="4" xfId="0" applyFont="1" applyFill="1" applyBorder="1" applyAlignment="1">
      <alignment horizontal="left"/>
    </xf>
    <xf numFmtId="0" fontId="2" fillId="3" borderId="6" xfId="0" applyFont="1" applyFill="1" applyBorder="1"/>
    <xf numFmtId="0" fontId="1" fillId="3" borderId="4" xfId="0" applyFont="1" applyFill="1" applyBorder="1" applyAlignment="1">
      <alignment horizontal="left"/>
    </xf>
    <xf numFmtId="0" fontId="0" fillId="3" borderId="4" xfId="0" applyFont="1" applyFill="1" applyBorder="1" applyAlignment="1">
      <alignment horizontal="left"/>
    </xf>
    <xf numFmtId="0" fontId="2" fillId="7" borderId="8" xfId="0" applyFont="1" applyFill="1" applyBorder="1"/>
    <xf numFmtId="0" fontId="0" fillId="7" borderId="11" xfId="0" applyFont="1" applyFill="1" applyBorder="1" applyAlignment="1">
      <alignment horizontal="left"/>
    </xf>
    <xf numFmtId="0" fontId="0" fillId="0" borderId="3" xfId="0" applyFont="1" applyFill="1" applyBorder="1" applyAlignment="1">
      <alignment horizontal="left" wrapText="1"/>
    </xf>
    <xf numFmtId="40" fontId="2" fillId="0" borderId="3" xfId="0" applyNumberFormat="1" applyFont="1" applyBorder="1" applyAlignment="1">
      <alignment horizontal="right"/>
    </xf>
    <xf numFmtId="40" fontId="2" fillId="0" borderId="7" xfId="1" applyNumberFormat="1" applyFont="1" applyFill="1" applyBorder="1"/>
    <xf numFmtId="40" fontId="0" fillId="0" borderId="3" xfId="1" applyNumberFormat="1" applyFont="1" applyFill="1" applyBorder="1"/>
    <xf numFmtId="164" fontId="6" fillId="0" borderId="0" xfId="2" applyNumberFormat="1" applyFont="1" applyFill="1" applyBorder="1" applyAlignment="1">
      <alignment horizontal="right" wrapText="1"/>
    </xf>
    <xf numFmtId="0" fontId="14" fillId="4" borderId="1" xfId="0" applyFont="1" applyFill="1" applyBorder="1"/>
    <xf numFmtId="0" fontId="10" fillId="4" borderId="1" xfId="0" applyFont="1" applyFill="1" applyBorder="1" applyAlignment="1">
      <alignment horizontal="right"/>
    </xf>
    <xf numFmtId="0" fontId="11" fillId="4" borderId="1" xfId="0" applyFont="1" applyFill="1" applyBorder="1"/>
    <xf numFmtId="0" fontId="2" fillId="4" borderId="1" xfId="0" applyFont="1" applyFill="1" applyBorder="1" applyAlignment="1">
      <alignment wrapText="1"/>
    </xf>
    <xf numFmtId="0" fontId="2" fillId="4" borderId="1" xfId="0" applyFont="1" applyFill="1" applyBorder="1" applyAlignment="1">
      <alignment horizontal="left" wrapText="1"/>
    </xf>
    <xf numFmtId="40" fontId="2" fillId="4" borderId="1" xfId="0" applyNumberFormat="1" applyFont="1" applyFill="1" applyBorder="1" applyAlignment="1">
      <alignment horizontal="right" wrapText="1"/>
    </xf>
    <xf numFmtId="0" fontId="2" fillId="8" borderId="8" xfId="0" applyFont="1" applyFill="1" applyBorder="1"/>
    <xf numFmtId="0" fontId="0" fillId="8" borderId="11" xfId="0" applyFont="1" applyFill="1" applyBorder="1" applyAlignment="1">
      <alignment horizontal="left"/>
    </xf>
    <xf numFmtId="0" fontId="2" fillId="4" borderId="0" xfId="0" applyFont="1" applyFill="1"/>
    <xf numFmtId="0" fontId="2" fillId="4" borderId="0" xfId="0" applyFont="1" applyFill="1" applyBorder="1" applyAlignment="1">
      <alignment horizontal="left" wrapText="1"/>
    </xf>
    <xf numFmtId="40" fontId="2" fillId="4" borderId="12" xfId="1" applyNumberFormat="1" applyFont="1" applyFill="1" applyBorder="1"/>
    <xf numFmtId="40" fontId="2" fillId="4" borderId="3" xfId="0" applyNumberFormat="1" applyFont="1" applyFill="1" applyBorder="1" applyAlignment="1">
      <alignment horizontal="right" wrapText="1"/>
    </xf>
    <xf numFmtId="40" fontId="0" fillId="0" borderId="13" xfId="1" applyNumberFormat="1" applyFont="1" applyFill="1" applyBorder="1"/>
    <xf numFmtId="40" fontId="2" fillId="0" borderId="14" xfId="0" applyNumberFormat="1" applyFont="1" applyBorder="1" applyAlignment="1">
      <alignment horizontal="right"/>
    </xf>
    <xf numFmtId="40" fontId="0" fillId="0" borderId="13" xfId="0" applyNumberFormat="1" applyBorder="1" applyAlignment="1">
      <alignment horizontal="right"/>
    </xf>
    <xf numFmtId="40" fontId="0" fillId="0" borderId="14" xfId="1" applyNumberFormat="1" applyFont="1" applyFill="1" applyBorder="1"/>
    <xf numFmtId="40" fontId="2" fillId="0" borderId="15" xfId="1" applyNumberFormat="1" applyFont="1" applyFill="1" applyBorder="1"/>
    <xf numFmtId="40" fontId="2" fillId="0" borderId="16" xfId="1" applyNumberFormat="1" applyFont="1" applyFill="1" applyBorder="1"/>
    <xf numFmtId="40" fontId="2" fillId="0" borderId="18" xfId="1" applyNumberFormat="1" applyFont="1" applyFill="1" applyBorder="1"/>
    <xf numFmtId="40" fontId="2" fillId="4" borderId="18" xfId="1" applyNumberFormat="1" applyFont="1" applyFill="1" applyBorder="1"/>
    <xf numFmtId="0" fontId="13" fillId="0" borderId="0" xfId="0" applyFont="1" applyFill="1" applyBorder="1" applyAlignment="1">
      <alignment horizontal="left" vertical="center"/>
    </xf>
    <xf numFmtId="0" fontId="6" fillId="2" borderId="0" xfId="0" applyFont="1" applyFill="1" applyBorder="1" applyAlignment="1">
      <alignment horizontal="left" vertical="center" wrapText="1"/>
    </xf>
    <xf numFmtId="40" fontId="2" fillId="4" borderId="19" xfId="0" applyNumberFormat="1" applyFont="1" applyFill="1" applyBorder="1" applyAlignment="1">
      <alignment horizontal="right" wrapText="1"/>
    </xf>
    <xf numFmtId="0" fontId="6" fillId="2" borderId="0" xfId="0" applyFont="1" applyFill="1" applyBorder="1" applyAlignment="1">
      <alignment vertical="center" wrapText="1"/>
    </xf>
    <xf numFmtId="0" fontId="12" fillId="6" borderId="1" xfId="0" applyFont="1" applyFill="1" applyBorder="1" applyAlignment="1">
      <alignment horizontal="left"/>
    </xf>
    <xf numFmtId="0" fontId="14" fillId="4" borderId="1" xfId="0" applyFont="1" applyFill="1" applyBorder="1" applyAlignment="1">
      <alignment horizontal="left"/>
    </xf>
    <xf numFmtId="0" fontId="0" fillId="0" borderId="0" xfId="0" applyAlignment="1">
      <alignment wrapText="1"/>
    </xf>
    <xf numFmtId="0" fontId="8" fillId="0" borderId="0" xfId="0" applyFont="1" applyAlignment="1">
      <alignment wrapText="1"/>
    </xf>
    <xf numFmtId="0" fontId="15" fillId="0" borderId="5" xfId="0" applyFont="1" applyBorder="1" applyAlignment="1">
      <alignment wrapText="1"/>
    </xf>
    <xf numFmtId="0" fontId="15" fillId="0" borderId="0" xfId="0" applyFont="1" applyAlignment="1">
      <alignment wrapText="1"/>
    </xf>
    <xf numFmtId="0" fontId="0" fillId="0" borderId="0" xfId="0" applyAlignment="1">
      <alignment horizontal="left"/>
    </xf>
    <xf numFmtId="0" fontId="0"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left" wrapText="1"/>
    </xf>
    <xf numFmtId="0" fontId="20" fillId="0" borderId="0" xfId="0" applyFont="1"/>
    <xf numFmtId="0" fontId="20" fillId="0" borderId="0" xfId="0" applyFont="1" applyAlignment="1">
      <alignment wrapText="1"/>
    </xf>
    <xf numFmtId="0" fontId="21" fillId="9" borderId="3" xfId="0" applyFont="1" applyFill="1" applyBorder="1" applyAlignment="1">
      <alignment wrapText="1"/>
    </xf>
    <xf numFmtId="0" fontId="2" fillId="9" borderId="4" xfId="0" applyFont="1" applyFill="1" applyBorder="1"/>
    <xf numFmtId="0" fontId="21" fillId="9" borderId="0" xfId="0" applyFont="1" applyFill="1" applyBorder="1" applyAlignment="1">
      <alignment wrapText="1"/>
    </xf>
    <xf numFmtId="0" fontId="19" fillId="9" borderId="0" xfId="0" applyFont="1" applyFill="1" applyBorder="1" applyAlignment="1">
      <alignment wrapText="1"/>
    </xf>
    <xf numFmtId="0" fontId="2" fillId="9" borderId="0" xfId="0" applyFont="1" applyFill="1"/>
    <xf numFmtId="40" fontId="0" fillId="0" borderId="9" xfId="1" applyNumberFormat="1" applyFont="1" applyFill="1" applyBorder="1"/>
    <xf numFmtId="40" fontId="0" fillId="0" borderId="1" xfId="1" applyNumberFormat="1" applyFont="1" applyFill="1" applyBorder="1"/>
    <xf numFmtId="40" fontId="0" fillId="0" borderId="20" xfId="1" applyNumberFormat="1" applyFont="1" applyFill="1" applyBorder="1"/>
    <xf numFmtId="40" fontId="2" fillId="3" borderId="0" xfId="0" applyNumberFormat="1" applyFont="1" applyFill="1" applyBorder="1" applyAlignment="1">
      <alignment horizontal="right" wrapText="1"/>
    </xf>
    <xf numFmtId="40" fontId="0" fillId="0" borderId="24" xfId="1" applyNumberFormat="1" applyFont="1" applyFill="1" applyBorder="1"/>
    <xf numFmtId="0" fontId="1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40" fontId="0" fillId="12" borderId="13" xfId="1" applyNumberFormat="1" applyFont="1" applyFill="1" applyBorder="1"/>
    <xf numFmtId="40" fontId="0" fillId="12" borderId="0" xfId="1" applyNumberFormat="1" applyFont="1" applyFill="1" applyBorder="1"/>
    <xf numFmtId="0" fontId="0" fillId="0" borderId="6" xfId="0" applyFont="1" applyFill="1" applyBorder="1" applyAlignment="1">
      <alignment horizontal="left" wrapText="1"/>
    </xf>
    <xf numFmtId="9" fontId="6" fillId="2" borderId="26" xfId="0" applyNumberFormat="1" applyFont="1" applyFill="1" applyBorder="1" applyAlignment="1">
      <alignment horizontal="center" vertical="center"/>
    </xf>
    <xf numFmtId="2" fontId="6" fillId="2" borderId="26" xfId="0" applyNumberFormat="1" applyFont="1" applyFill="1" applyBorder="1" applyAlignment="1">
      <alignment horizontal="left" vertical="center"/>
    </xf>
    <xf numFmtId="0" fontId="12" fillId="0" borderId="0" xfId="0" applyFont="1" applyFill="1" applyAlignment="1">
      <alignment horizontal="right"/>
    </xf>
    <xf numFmtId="0" fontId="2" fillId="3" borderId="0" xfId="0" applyFont="1" applyFill="1"/>
    <xf numFmtId="0" fontId="2" fillId="3" borderId="0" xfId="0" applyFont="1" applyFill="1" applyBorder="1" applyAlignment="1">
      <alignment horizontal="left" wrapText="1"/>
    </xf>
    <xf numFmtId="40" fontId="2" fillId="3" borderId="12" xfId="1" applyNumberFormat="1" applyFont="1" applyFill="1" applyBorder="1"/>
    <xf numFmtId="0" fontId="0" fillId="0" borderId="0" xfId="0" applyAlignment="1">
      <alignment vertical="center"/>
    </xf>
    <xf numFmtId="0" fontId="0" fillId="0" borderId="0" xfId="0" applyBorder="1" applyAlignment="1">
      <alignment horizontal="left" wrapText="1"/>
    </xf>
    <xf numFmtId="0" fontId="15" fillId="0" borderId="0" xfId="0" applyFont="1" applyBorder="1" applyAlignment="1">
      <alignment wrapText="1"/>
    </xf>
    <xf numFmtId="0" fontId="15" fillId="0" borderId="2" xfId="0" applyFont="1" applyBorder="1" applyAlignment="1">
      <alignment vertical="center"/>
    </xf>
    <xf numFmtId="0" fontId="8" fillId="0" borderId="2"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xf>
    <xf numFmtId="0" fontId="0" fillId="0" borderId="2" xfId="0" applyBorder="1" applyAlignment="1">
      <alignment wrapText="1"/>
    </xf>
    <xf numFmtId="0" fontId="0" fillId="0" borderId="2" xfId="0" applyBorder="1" applyAlignment="1">
      <alignment horizontal="left"/>
    </xf>
    <xf numFmtId="0" fontId="21" fillId="8" borderId="12" xfId="0" applyFont="1" applyFill="1" applyBorder="1" applyAlignment="1">
      <alignment wrapText="1"/>
    </xf>
    <xf numFmtId="0" fontId="20" fillId="2" borderId="0" xfId="0" applyFont="1" applyFill="1" applyAlignment="1">
      <alignment wrapText="1"/>
    </xf>
    <xf numFmtId="0" fontId="21" fillId="2" borderId="12" xfId="0" applyFont="1" applyFill="1" applyBorder="1" applyAlignment="1">
      <alignment wrapText="1"/>
    </xf>
    <xf numFmtId="0" fontId="21" fillId="3" borderId="12" xfId="0" applyFont="1" applyFill="1" applyBorder="1" applyAlignment="1">
      <alignment wrapText="1"/>
    </xf>
    <xf numFmtId="0" fontId="21" fillId="3" borderId="0" xfId="0" applyFont="1" applyFill="1" applyBorder="1" applyAlignment="1">
      <alignment wrapText="1"/>
    </xf>
    <xf numFmtId="0" fontId="2" fillId="0" borderId="0" xfId="0" applyFont="1" applyBorder="1"/>
    <xf numFmtId="0" fontId="21" fillId="4" borderId="12" xfId="0" applyFont="1" applyFill="1" applyBorder="1" applyAlignment="1">
      <alignment wrapText="1"/>
    </xf>
    <xf numFmtId="0" fontId="21" fillId="8" borderId="0" xfId="0" applyFont="1" applyFill="1" applyBorder="1" applyAlignment="1">
      <alignment wrapText="1"/>
    </xf>
    <xf numFmtId="0" fontId="21" fillId="9" borderId="27" xfId="0" applyFont="1" applyFill="1" applyBorder="1" applyAlignment="1">
      <alignment wrapText="1"/>
    </xf>
    <xf numFmtId="0" fontId="0" fillId="8" borderId="0" xfId="0" applyFill="1"/>
    <xf numFmtId="0" fontId="20" fillId="9" borderId="0" xfId="0" applyFont="1" applyFill="1" applyBorder="1" applyAlignment="1">
      <alignment horizontal="center" vertical="center" wrapText="1"/>
    </xf>
    <xf numFmtId="0" fontId="20" fillId="9" borderId="0" xfId="0" applyFont="1" applyFill="1" applyAlignment="1">
      <alignment horizontal="center" vertical="center" wrapText="1"/>
    </xf>
    <xf numFmtId="0" fontId="0" fillId="9" borderId="0" xfId="0" applyFill="1"/>
    <xf numFmtId="0" fontId="2" fillId="2" borderId="12" xfId="0" applyFont="1" applyFill="1" applyBorder="1"/>
    <xf numFmtId="0" fontId="2" fillId="3" borderId="12" xfId="0" applyFont="1" applyFill="1" applyBorder="1"/>
    <xf numFmtId="0" fontId="2" fillId="4" borderId="12" xfId="0" applyFont="1" applyFill="1" applyBorder="1"/>
    <xf numFmtId="0" fontId="2" fillId="8" borderId="0" xfId="0" applyFont="1" applyFill="1"/>
    <xf numFmtId="0" fontId="21" fillId="2" borderId="0" xfId="0" applyFont="1" applyFill="1" applyAlignment="1">
      <alignment wrapText="1"/>
    </xf>
    <xf numFmtId="0" fontId="19" fillId="2" borderId="12" xfId="0" applyFont="1" applyFill="1" applyBorder="1" applyAlignment="1">
      <alignment wrapText="1"/>
    </xf>
    <xf numFmtId="0" fontId="20" fillId="3" borderId="12" xfId="0" applyFont="1" applyFill="1" applyBorder="1" applyAlignment="1">
      <alignment wrapText="1"/>
    </xf>
    <xf numFmtId="0" fontId="23" fillId="8" borderId="5" xfId="2" applyFont="1" applyFill="1" applyBorder="1" applyAlignment="1">
      <alignment horizontal="left" wrapText="1"/>
    </xf>
    <xf numFmtId="0" fontId="21" fillId="4" borderId="0" xfId="0" applyFont="1" applyFill="1" applyAlignment="1">
      <alignment wrapText="1"/>
    </xf>
    <xf numFmtId="0" fontId="21" fillId="2" borderId="5" xfId="0" applyFont="1" applyFill="1" applyBorder="1" applyAlignment="1">
      <alignment wrapText="1"/>
    </xf>
    <xf numFmtId="0" fontId="23" fillId="8" borderId="10" xfId="2" applyFont="1" applyFill="1" applyBorder="1" applyAlignment="1">
      <alignment horizontal="left" wrapText="1"/>
    </xf>
    <xf numFmtId="0" fontId="23" fillId="9" borderId="5" xfId="2" applyFont="1" applyFill="1" applyBorder="1" applyAlignment="1">
      <alignment horizontal="left" wrapText="1"/>
    </xf>
    <xf numFmtId="0" fontId="21" fillId="3" borderId="0" xfId="0" applyFont="1" applyFill="1" applyAlignment="1">
      <alignment wrapText="1"/>
    </xf>
    <xf numFmtId="0" fontId="2" fillId="0" borderId="0" xfId="0" applyFont="1" applyFill="1"/>
    <xf numFmtId="0" fontId="23" fillId="8" borderId="31" xfId="2" applyFont="1" applyFill="1" applyBorder="1" applyAlignment="1">
      <alignment horizontal="left" wrapText="1"/>
    </xf>
    <xf numFmtId="0" fontId="0" fillId="3" borderId="12" xfId="0" applyFill="1" applyBorder="1"/>
    <xf numFmtId="0" fontId="0" fillId="8" borderId="12" xfId="0" applyFill="1" applyBorder="1"/>
    <xf numFmtId="0" fontId="20" fillId="0" borderId="0" xfId="0" applyFont="1" applyBorder="1" applyAlignment="1">
      <alignment wrapText="1"/>
    </xf>
    <xf numFmtId="0" fontId="18" fillId="0" borderId="0" xfId="0" applyFont="1" applyBorder="1"/>
    <xf numFmtId="40" fontId="2" fillId="4" borderId="4" xfId="0" applyNumberFormat="1" applyFont="1" applyFill="1" applyBorder="1" applyAlignment="1">
      <alignment horizontal="right" wrapText="1"/>
    </xf>
    <xf numFmtId="40" fontId="0" fillId="0" borderId="0" xfId="0" applyNumberFormat="1" applyBorder="1" applyAlignment="1">
      <alignment horizontal="right"/>
    </xf>
    <xf numFmtId="40" fontId="0" fillId="0" borderId="24" xfId="0" applyNumberFormat="1" applyBorder="1" applyAlignment="1">
      <alignment horizontal="right"/>
    </xf>
    <xf numFmtId="40" fontId="2" fillId="0" borderId="4" xfId="0" applyNumberFormat="1" applyFont="1" applyBorder="1" applyAlignment="1">
      <alignment horizontal="right"/>
    </xf>
    <xf numFmtId="40" fontId="0" fillId="12" borderId="24" xfId="1" applyNumberFormat="1" applyFont="1" applyFill="1" applyBorder="1"/>
    <xf numFmtId="40" fontId="0" fillId="0" borderId="4" xfId="1" applyNumberFormat="1" applyFont="1" applyFill="1" applyBorder="1"/>
    <xf numFmtId="40" fontId="2" fillId="0" borderId="33" xfId="1" applyNumberFormat="1" applyFont="1" applyFill="1" applyBorder="1"/>
    <xf numFmtId="40" fontId="2" fillId="0" borderId="34" xfId="1" applyNumberFormat="1" applyFont="1" applyFill="1" applyBorder="1"/>
    <xf numFmtId="40" fontId="2" fillId="0" borderId="35" xfId="1" applyNumberFormat="1" applyFont="1" applyFill="1" applyBorder="1"/>
    <xf numFmtId="40" fontId="2" fillId="4" borderId="35" xfId="1" applyNumberFormat="1" applyFont="1" applyFill="1" applyBorder="1"/>
    <xf numFmtId="40" fontId="0" fillId="0" borderId="28" xfId="1" applyNumberFormat="1" applyFont="1" applyFill="1" applyBorder="1"/>
    <xf numFmtId="40" fontId="2" fillId="0" borderId="6" xfId="0" applyNumberFormat="1" applyFont="1" applyBorder="1" applyAlignment="1">
      <alignment horizontal="right"/>
    </xf>
    <xf numFmtId="0" fontId="0" fillId="0" borderId="0" xfId="0" applyFont="1" applyBorder="1"/>
    <xf numFmtId="164" fontId="0" fillId="0" borderId="0" xfId="0" applyNumberFormat="1" applyFill="1" applyAlignment="1">
      <alignment horizontal="right"/>
    </xf>
    <xf numFmtId="164" fontId="0" fillId="6" borderId="0" xfId="0" applyNumberFormat="1" applyFill="1" applyAlignment="1">
      <alignment horizontal="right"/>
    </xf>
    <xf numFmtId="164" fontId="0" fillId="0" borderId="9" xfId="0" applyNumberFormat="1" applyFill="1" applyBorder="1" applyAlignment="1">
      <alignment horizontal="right"/>
    </xf>
    <xf numFmtId="164" fontId="0" fillId="0" borderId="13" xfId="0" applyNumberFormat="1" applyFill="1" applyBorder="1" applyAlignment="1">
      <alignment horizontal="right"/>
    </xf>
    <xf numFmtId="164" fontId="0" fillId="6" borderId="0" xfId="0" applyNumberFormat="1" applyFill="1" applyBorder="1" applyAlignment="1">
      <alignment horizontal="right"/>
    </xf>
    <xf numFmtId="164" fontId="0" fillId="6" borderId="24" xfId="0" applyNumberFormat="1" applyFill="1" applyBorder="1" applyAlignment="1">
      <alignment horizontal="right"/>
    </xf>
    <xf numFmtId="164" fontId="0" fillId="0" borderId="0" xfId="0" applyNumberFormat="1" applyFill="1" applyBorder="1" applyAlignment="1">
      <alignment horizontal="right"/>
    </xf>
    <xf numFmtId="164" fontId="0" fillId="0" borderId="30" xfId="0" applyNumberFormat="1" applyFill="1" applyBorder="1" applyAlignment="1">
      <alignment horizontal="right"/>
    </xf>
    <xf numFmtId="0" fontId="20" fillId="0" borderId="0" xfId="0" applyFont="1" applyFill="1" applyAlignment="1">
      <alignment wrapText="1"/>
    </xf>
    <xf numFmtId="0" fontId="6" fillId="2" borderId="26" xfId="0" applyFont="1" applyFill="1" applyBorder="1" applyAlignment="1">
      <alignment vertical="center" wrapText="1"/>
    </xf>
    <xf numFmtId="0" fontId="2" fillId="0" borderId="22" xfId="0" applyFont="1" applyBorder="1"/>
    <xf numFmtId="0" fontId="23" fillId="8" borderId="0" xfId="2" applyFont="1" applyFill="1" applyBorder="1" applyAlignment="1">
      <alignment horizontal="left" wrapText="1"/>
    </xf>
    <xf numFmtId="0" fontId="24" fillId="0" borderId="0" xfId="0" applyFont="1" applyAlignment="1">
      <alignment wrapText="1"/>
    </xf>
    <xf numFmtId="0" fontId="25" fillId="0" borderId="0" xfId="0" applyFont="1" applyAlignment="1">
      <alignment wrapText="1"/>
    </xf>
    <xf numFmtId="0" fontId="25" fillId="3" borderId="0" xfId="0" applyFont="1" applyFill="1" applyAlignment="1">
      <alignment wrapText="1"/>
    </xf>
    <xf numFmtId="0" fontId="24" fillId="3" borderId="0" xfId="0" applyFont="1" applyFill="1" applyAlignment="1">
      <alignment wrapText="1"/>
    </xf>
    <xf numFmtId="0" fontId="2" fillId="8" borderId="12" xfId="0" applyFont="1" applyFill="1" applyBorder="1"/>
    <xf numFmtId="0" fontId="22" fillId="8" borderId="12" xfId="2" applyFont="1" applyFill="1" applyBorder="1" applyAlignment="1">
      <alignment horizontal="left" wrapText="1"/>
    </xf>
    <xf numFmtId="0" fontId="19" fillId="8" borderId="6" xfId="0" applyFont="1" applyFill="1" applyBorder="1" applyAlignment="1">
      <alignment wrapText="1"/>
    </xf>
    <xf numFmtId="0" fontId="23" fillId="2" borderId="5" xfId="2" applyFont="1" applyFill="1" applyBorder="1" applyAlignment="1">
      <alignment horizontal="left" wrapText="1"/>
    </xf>
    <xf numFmtId="0" fontId="23" fillId="2" borderId="0" xfId="2" applyFont="1" applyFill="1" applyBorder="1" applyAlignment="1">
      <alignment horizontal="left" wrapText="1"/>
    </xf>
    <xf numFmtId="0" fontId="0" fillId="2" borderId="0" xfId="0" applyFill="1"/>
    <xf numFmtId="0" fontId="0" fillId="3" borderId="0" xfId="0" applyFill="1"/>
    <xf numFmtId="0" fontId="2" fillId="8" borderId="0" xfId="0" applyFont="1" applyFill="1" applyBorder="1"/>
    <xf numFmtId="0" fontId="25" fillId="0" borderId="0" xfId="0" applyFont="1" applyBorder="1" applyAlignment="1">
      <alignment wrapText="1"/>
    </xf>
    <xf numFmtId="0" fontId="8" fillId="0" borderId="0" xfId="0" applyFont="1" applyBorder="1" applyAlignment="1">
      <alignment wrapText="1"/>
    </xf>
    <xf numFmtId="0" fontId="0" fillId="0" borderId="0" xfId="0" applyFont="1" applyBorder="1" applyAlignment="1">
      <alignment wrapText="1"/>
    </xf>
    <xf numFmtId="0" fontId="20" fillId="0" borderId="0" xfId="0" applyFont="1" applyFill="1" applyBorder="1" applyAlignment="1">
      <alignment wrapText="1"/>
    </xf>
    <xf numFmtId="0" fontId="2" fillId="0" borderId="0" xfId="0" applyFont="1" applyFill="1" applyBorder="1"/>
    <xf numFmtId="0" fontId="25" fillId="3" borderId="0" xfId="0" applyFont="1" applyFill="1" applyBorder="1" applyAlignment="1">
      <alignment wrapText="1"/>
    </xf>
    <xf numFmtId="0" fontId="21" fillId="8" borderId="0" xfId="0" applyFont="1" applyFill="1" applyAlignment="1">
      <alignment wrapText="1"/>
    </xf>
    <xf numFmtId="0" fontId="0" fillId="2" borderId="12" xfId="0" applyFill="1" applyBorder="1"/>
    <xf numFmtId="0" fontId="23" fillId="2" borderId="32" xfId="2" applyFont="1" applyFill="1" applyBorder="1" applyAlignment="1">
      <alignment horizontal="left" wrapText="1"/>
    </xf>
    <xf numFmtId="0" fontId="21" fillId="8" borderId="30" xfId="0" applyFont="1" applyFill="1" applyBorder="1" applyAlignment="1">
      <alignment wrapText="1"/>
    </xf>
    <xf numFmtId="0" fontId="20" fillId="2" borderId="12" xfId="0" applyFont="1" applyFill="1" applyBorder="1"/>
    <xf numFmtId="0" fontId="20" fillId="2" borderId="12" xfId="0" applyFont="1" applyFill="1" applyBorder="1" applyAlignment="1">
      <alignment horizontal="left" wrapText="1"/>
    </xf>
    <xf numFmtId="0" fontId="21" fillId="8" borderId="30" xfId="0" applyFont="1" applyFill="1" applyBorder="1"/>
    <xf numFmtId="0" fontId="21" fillId="8" borderId="30" xfId="0" applyFont="1" applyFill="1" applyBorder="1" applyAlignment="1">
      <alignment horizontal="left" wrapText="1"/>
    </xf>
    <xf numFmtId="0" fontId="2" fillId="8" borderId="30" xfId="0" applyFont="1" applyFill="1" applyBorder="1"/>
    <xf numFmtId="0" fontId="24" fillId="3" borderId="0" xfId="0" applyFont="1" applyFill="1" applyBorder="1" applyAlignment="1">
      <alignment wrapText="1"/>
    </xf>
    <xf numFmtId="0" fontId="2" fillId="0" borderId="30" xfId="0" applyFont="1" applyFill="1" applyBorder="1"/>
    <xf numFmtId="0" fontId="0" fillId="0" borderId="0" xfId="0" applyFill="1"/>
    <xf numFmtId="165" fontId="6" fillId="0" borderId="0" xfId="1" applyNumberFormat="1" applyFont="1" applyFill="1" applyBorder="1" applyAlignment="1">
      <alignment horizontal="right" wrapText="1"/>
    </xf>
    <xf numFmtId="165" fontId="0" fillId="0" borderId="0" xfId="1" applyNumberFormat="1" applyFont="1"/>
    <xf numFmtId="165" fontId="2" fillId="2" borderId="12" xfId="1" applyNumberFormat="1" applyFont="1" applyFill="1" applyBorder="1"/>
    <xf numFmtId="165" fontId="0" fillId="0" borderId="0" xfId="1" applyNumberFormat="1" applyFont="1" applyBorder="1"/>
    <xf numFmtId="165" fontId="2" fillId="3" borderId="12" xfId="1" applyNumberFormat="1" applyFont="1" applyFill="1" applyBorder="1"/>
    <xf numFmtId="165" fontId="2" fillId="4" borderId="12" xfId="1" applyNumberFormat="1" applyFont="1" applyFill="1" applyBorder="1"/>
    <xf numFmtId="165" fontId="2" fillId="8" borderId="0" xfId="1" applyNumberFormat="1" applyFont="1" applyFill="1" applyBorder="1"/>
    <xf numFmtId="165" fontId="2" fillId="9" borderId="3" xfId="1" applyNumberFormat="1" applyFont="1" applyFill="1" applyBorder="1"/>
    <xf numFmtId="165" fontId="0" fillId="2" borderId="0" xfId="1" applyNumberFormat="1" applyFont="1" applyFill="1"/>
    <xf numFmtId="165" fontId="0" fillId="9" borderId="0" xfId="1" applyNumberFormat="1" applyFont="1" applyFill="1"/>
    <xf numFmtId="165" fontId="2" fillId="9" borderId="0" xfId="1" applyNumberFormat="1" applyFont="1" applyFill="1" applyBorder="1"/>
    <xf numFmtId="165" fontId="2" fillId="0" borderId="30" xfId="1" applyNumberFormat="1" applyFont="1" applyFill="1" applyBorder="1"/>
    <xf numFmtId="165" fontId="2" fillId="0" borderId="0" xfId="1" applyNumberFormat="1" applyFont="1" applyFill="1" applyBorder="1"/>
    <xf numFmtId="165" fontId="0" fillId="0" borderId="0" xfId="1" applyNumberFormat="1" applyFont="1" applyFill="1"/>
    <xf numFmtId="165" fontId="2" fillId="8" borderId="12" xfId="1" applyNumberFormat="1" applyFont="1" applyFill="1" applyBorder="1"/>
    <xf numFmtId="165" fontId="0" fillId="3" borderId="12" xfId="1" applyNumberFormat="1" applyFont="1" applyFill="1" applyBorder="1"/>
    <xf numFmtId="165" fontId="2" fillId="8" borderId="30" xfId="1" applyNumberFormat="1" applyFont="1" applyFill="1" applyBorder="1"/>
    <xf numFmtId="165" fontId="0" fillId="2" borderId="12" xfId="1" applyNumberFormat="1" applyFont="1" applyFill="1" applyBorder="1"/>
    <xf numFmtId="165" fontId="0" fillId="8" borderId="12" xfId="1" applyNumberFormat="1" applyFont="1" applyFill="1" applyBorder="1"/>
    <xf numFmtId="40" fontId="2" fillId="4" borderId="0" xfId="0" applyNumberFormat="1" applyFont="1" applyFill="1" applyBorder="1" applyAlignment="1">
      <alignment horizontal="right" wrapText="1"/>
    </xf>
    <xf numFmtId="40" fontId="2" fillId="4" borderId="27" xfId="0" applyNumberFormat="1" applyFont="1" applyFill="1" applyBorder="1" applyAlignment="1">
      <alignment horizontal="right" wrapText="1"/>
    </xf>
    <xf numFmtId="164" fontId="0" fillId="6" borderId="36" xfId="0" applyNumberFormat="1" applyFill="1" applyBorder="1" applyAlignment="1">
      <alignment horizontal="right"/>
    </xf>
    <xf numFmtId="166" fontId="12" fillId="6" borderId="0" xfId="0" applyNumberFormat="1" applyFont="1" applyFill="1" applyAlignment="1">
      <alignment horizontal="right"/>
    </xf>
    <xf numFmtId="0" fontId="16" fillId="0" borderId="0" xfId="0" applyFont="1" applyFill="1" applyBorder="1" applyAlignment="1">
      <alignment horizontal="right" vertical="center"/>
    </xf>
    <xf numFmtId="0" fontId="3" fillId="6" borderId="0" xfId="0" applyFont="1" applyFill="1" applyAlignment="1">
      <alignment vertical="center"/>
    </xf>
    <xf numFmtId="0" fontId="14" fillId="0" borderId="0" xfId="0" applyFont="1" applyFill="1" applyBorder="1"/>
    <xf numFmtId="0" fontId="10" fillId="0" borderId="0" xfId="0" applyFont="1" applyFill="1" applyBorder="1" applyAlignment="1">
      <alignment horizontal="right"/>
    </xf>
    <xf numFmtId="0" fontId="13" fillId="5" borderId="0" xfId="0" applyFont="1" applyFill="1" applyBorder="1" applyAlignment="1">
      <alignment horizontal="left" vertical="center"/>
    </xf>
    <xf numFmtId="0" fontId="3" fillId="5" borderId="0" xfId="0" applyFont="1" applyFill="1" applyAlignment="1">
      <alignment vertical="center"/>
    </xf>
    <xf numFmtId="0" fontId="13" fillId="6" borderId="0" xfId="0" applyFont="1" applyFill="1" applyBorder="1" applyAlignment="1">
      <alignment horizontal="left" vertical="center"/>
    </xf>
    <xf numFmtId="9" fontId="6" fillId="2" borderId="0" xfId="0" applyNumberFormat="1" applyFont="1" applyFill="1" applyBorder="1" applyAlignment="1">
      <alignment horizontal="right" vertical="center"/>
    </xf>
    <xf numFmtId="9" fontId="6" fillId="2" borderId="0" xfId="4" applyFont="1" applyFill="1" applyBorder="1" applyAlignment="1">
      <alignment vertical="center" wrapText="1"/>
    </xf>
    <xf numFmtId="9" fontId="6" fillId="2" borderId="0" xfId="4" applyFont="1" applyFill="1" applyBorder="1" applyAlignment="1">
      <alignment horizontal="right" vertical="center" wrapText="1"/>
    </xf>
    <xf numFmtId="0" fontId="13" fillId="10" borderId="0" xfId="0" applyFont="1" applyFill="1" applyBorder="1" applyAlignment="1">
      <alignment horizontal="left" vertical="center"/>
    </xf>
    <xf numFmtId="0" fontId="3" fillId="10" borderId="0" xfId="0" applyFont="1" applyFill="1" applyAlignment="1">
      <alignment vertical="center"/>
    </xf>
    <xf numFmtId="0" fontId="13" fillId="11" borderId="0" xfId="0" applyFont="1" applyFill="1" applyBorder="1" applyAlignment="1">
      <alignment horizontal="left" vertical="center"/>
    </xf>
    <xf numFmtId="0" fontId="3" fillId="11" borderId="0" xfId="0" applyFont="1" applyFill="1" applyAlignment="1">
      <alignment vertical="center"/>
    </xf>
    <xf numFmtId="0" fontId="6" fillId="2" borderId="0" xfId="0" applyFont="1" applyFill="1" applyBorder="1" applyAlignment="1">
      <alignment vertical="center"/>
    </xf>
    <xf numFmtId="0" fontId="2" fillId="3" borderId="11" xfId="0" applyFont="1" applyFill="1" applyBorder="1" applyAlignment="1">
      <alignment horizontal="left" wrapText="1"/>
    </xf>
    <xf numFmtId="0" fontId="13" fillId="13" borderId="0" xfId="0" applyFont="1" applyFill="1" applyBorder="1" applyAlignment="1">
      <alignment horizontal="left" vertical="center"/>
    </xf>
    <xf numFmtId="40" fontId="0" fillId="0" borderId="36" xfId="0" applyNumberFormat="1" applyBorder="1" applyAlignment="1">
      <alignment horizontal="right"/>
    </xf>
    <xf numFmtId="164" fontId="0" fillId="6" borderId="28" xfId="0" applyNumberFormat="1" applyFill="1" applyBorder="1" applyAlignment="1">
      <alignment horizontal="right"/>
    </xf>
    <xf numFmtId="164" fontId="0" fillId="6" borderId="23" xfId="0" applyNumberFormat="1" applyFill="1" applyBorder="1" applyAlignment="1">
      <alignment horizontal="right"/>
    </xf>
    <xf numFmtId="40" fontId="0" fillId="0" borderId="21" xfId="0" applyNumberFormat="1" applyBorder="1" applyAlignment="1">
      <alignment horizontal="right"/>
    </xf>
    <xf numFmtId="40" fontId="0" fillId="0" borderId="37" xfId="0" applyNumberFormat="1" applyFill="1" applyBorder="1" applyAlignment="1">
      <alignment horizontal="center"/>
    </xf>
    <xf numFmtId="40" fontId="2" fillId="4" borderId="11" xfId="0" applyNumberFormat="1"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left"/>
    </xf>
    <xf numFmtId="0" fontId="24" fillId="0" borderId="0" xfId="0" applyFont="1"/>
    <xf numFmtId="0" fontId="0" fillId="0" borderId="0" xfId="0" applyFont="1" applyAlignment="1">
      <alignment horizontal="left"/>
    </xf>
    <xf numFmtId="0" fontId="0" fillId="0" borderId="0" xfId="0" applyFont="1" applyAlignment="1">
      <alignment horizontal="left" wrapText="1"/>
    </xf>
    <xf numFmtId="0" fontId="24" fillId="3" borderId="0" xfId="0" applyFont="1" applyFill="1" applyAlignment="1">
      <alignment horizontal="left" wrapText="1"/>
    </xf>
    <xf numFmtId="0" fontId="24" fillId="3" borderId="0" xfId="0" applyFont="1" applyFill="1" applyAlignment="1">
      <alignment horizontal="left"/>
    </xf>
    <xf numFmtId="0" fontId="25" fillId="0" borderId="22" xfId="0" applyFont="1" applyBorder="1" applyAlignment="1">
      <alignment wrapText="1"/>
    </xf>
    <xf numFmtId="0" fontId="24" fillId="0" borderId="22" xfId="0" applyFont="1" applyBorder="1" applyAlignment="1">
      <alignment wrapText="1"/>
    </xf>
    <xf numFmtId="0" fontId="24" fillId="0" borderId="22" xfId="0" applyFont="1" applyBorder="1" applyAlignment="1">
      <alignment horizontal="left"/>
    </xf>
    <xf numFmtId="0" fontId="25" fillId="0" borderId="2" xfId="0" applyFont="1" applyBorder="1" applyAlignment="1">
      <alignment wrapText="1"/>
    </xf>
    <xf numFmtId="0" fontId="24" fillId="0" borderId="2" xfId="0" applyFont="1" applyBorder="1" applyAlignment="1">
      <alignment wrapText="1"/>
    </xf>
    <xf numFmtId="0" fontId="24" fillId="0" borderId="2" xfId="0" applyFont="1" applyBorder="1" applyAlignment="1">
      <alignment horizontal="left" wrapText="1"/>
    </xf>
    <xf numFmtId="0" fontId="24" fillId="0" borderId="2" xfId="0" applyFont="1" applyBorder="1" applyAlignment="1">
      <alignment horizontal="left"/>
    </xf>
    <xf numFmtId="0" fontId="0" fillId="0" borderId="0" xfId="0" applyBorder="1" applyAlignment="1">
      <alignment wrapText="1"/>
    </xf>
    <xf numFmtId="0" fontId="0" fillId="0" borderId="0" xfId="0" applyBorder="1" applyAlignment="1">
      <alignment horizontal="left"/>
    </xf>
    <xf numFmtId="0" fontId="24" fillId="0" borderId="0" xfId="0" applyFont="1" applyBorder="1" applyAlignment="1">
      <alignment horizontal="left"/>
    </xf>
    <xf numFmtId="0" fontId="24" fillId="3" borderId="0" xfId="0" applyFont="1" applyFill="1" applyBorder="1"/>
    <xf numFmtId="0" fontId="24" fillId="3" borderId="0" xfId="0" applyFont="1" applyFill="1" applyBorder="1" applyAlignment="1">
      <alignment horizontal="left"/>
    </xf>
    <xf numFmtId="0" fontId="8" fillId="0" borderId="22" xfId="0" applyFont="1" applyBorder="1" applyAlignment="1">
      <alignment wrapText="1"/>
    </xf>
    <xf numFmtId="0" fontId="0" fillId="0" borderId="22" xfId="0" applyBorder="1" applyAlignment="1">
      <alignment wrapText="1"/>
    </xf>
    <xf numFmtId="0" fontId="0" fillId="0" borderId="22" xfId="0" applyFont="1" applyBorder="1" applyAlignment="1">
      <alignment wrapText="1"/>
    </xf>
    <xf numFmtId="0" fontId="0" fillId="0" borderId="22" xfId="0" applyBorder="1" applyAlignment="1">
      <alignment horizontal="left"/>
    </xf>
    <xf numFmtId="0" fontId="0" fillId="0" borderId="2" xfId="0" applyFont="1" applyBorder="1" applyAlignment="1">
      <alignment wrapText="1"/>
    </xf>
    <xf numFmtId="0" fontId="24" fillId="3" borderId="0" xfId="0" applyFont="1" applyFill="1" applyBorder="1" applyAlignment="1">
      <alignment horizontal="left" wrapText="1"/>
    </xf>
    <xf numFmtId="0" fontId="25" fillId="3" borderId="25" xfId="0" applyFont="1" applyFill="1" applyBorder="1" applyAlignment="1">
      <alignment wrapText="1"/>
    </xf>
    <xf numFmtId="0" fontId="24" fillId="3" borderId="25" xfId="0" applyFont="1" applyFill="1" applyBorder="1" applyAlignment="1">
      <alignment wrapText="1"/>
    </xf>
    <xf numFmtId="0" fontId="24" fillId="3" borderId="25" xfId="0" applyFont="1" applyFill="1" applyBorder="1" applyAlignment="1">
      <alignment horizontal="left" wrapText="1"/>
    </xf>
    <xf numFmtId="0" fontId="24" fillId="3" borderId="25" xfId="0" applyFont="1" applyFill="1" applyBorder="1" applyAlignment="1">
      <alignment horizontal="left"/>
    </xf>
    <xf numFmtId="0" fontId="0" fillId="7" borderId="0" xfId="0" applyFill="1"/>
    <xf numFmtId="43" fontId="12" fillId="6" borderId="0" xfId="1" applyFont="1" applyFill="1" applyAlignment="1">
      <alignment horizontal="right"/>
    </xf>
    <xf numFmtId="0" fontId="20" fillId="2" borderId="28"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8" borderId="29" xfId="0" applyFont="1" applyFill="1" applyBorder="1" applyAlignment="1">
      <alignment horizontal="center" wrapText="1"/>
    </xf>
    <xf numFmtId="0" fontId="20" fillId="8" borderId="12" xfId="0" applyFont="1" applyFill="1" applyBorder="1" applyAlignment="1">
      <alignment horizontal="center" wrapText="1"/>
    </xf>
    <xf numFmtId="0" fontId="5" fillId="4" borderId="8" xfId="2" applyFont="1" applyFill="1" applyBorder="1" applyAlignment="1">
      <alignment horizontal="left" wrapText="1"/>
    </xf>
    <xf numFmtId="0" fontId="5" fillId="4" borderId="1" xfId="2" applyFont="1" applyFill="1" applyBorder="1" applyAlignment="1">
      <alignment horizontal="left" wrapText="1"/>
    </xf>
    <xf numFmtId="0" fontId="6" fillId="0" borderId="6" xfId="2" applyFont="1" applyFill="1" applyBorder="1" applyAlignment="1">
      <alignment horizontal="left" wrapText="1"/>
    </xf>
    <xf numFmtId="0" fontId="6" fillId="0" borderId="3" xfId="2" applyFont="1" applyFill="1" applyBorder="1" applyAlignment="1">
      <alignment horizontal="left" wrapText="1"/>
    </xf>
    <xf numFmtId="0" fontId="6" fillId="0" borderId="4" xfId="2" applyFont="1" applyFill="1" applyBorder="1" applyAlignment="1">
      <alignment horizontal="left" wrapText="1"/>
    </xf>
    <xf numFmtId="40" fontId="0" fillId="0" borderId="6" xfId="0" applyNumberFormat="1" applyBorder="1" applyAlignment="1">
      <alignment horizontal="center"/>
    </xf>
    <xf numFmtId="40" fontId="0" fillId="0" borderId="3" xfId="0" applyNumberFormat="1" applyBorder="1" applyAlignment="1">
      <alignment horizontal="center"/>
    </xf>
    <xf numFmtId="40" fontId="0" fillId="0" borderId="4" xfId="0" applyNumberFormat="1" applyBorder="1" applyAlignment="1">
      <alignment horizontal="center"/>
    </xf>
    <xf numFmtId="9" fontId="6" fillId="2" borderId="6" xfId="4" applyFont="1" applyFill="1" applyBorder="1" applyAlignment="1">
      <alignment horizontal="center" vertical="center" wrapText="1"/>
    </xf>
    <xf numFmtId="9" fontId="6" fillId="2" borderId="3" xfId="4"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6" fillId="0" borderId="0" xfId="0" applyFont="1" applyFill="1" applyBorder="1" applyAlignment="1">
      <alignment horizontal="right" vertical="center"/>
    </xf>
    <xf numFmtId="0" fontId="6" fillId="2" borderId="0" xfId="0" applyFont="1" applyFill="1" applyBorder="1" applyAlignment="1">
      <alignment horizontal="left" vertical="center" wrapText="1"/>
    </xf>
    <xf numFmtId="40" fontId="0" fillId="0" borderId="17" xfId="0" applyNumberFormat="1" applyBorder="1" applyAlignment="1">
      <alignment horizontal="center"/>
    </xf>
    <xf numFmtId="40" fontId="0" fillId="0" borderId="21" xfId="0" applyNumberFormat="1" applyBorder="1" applyAlignment="1">
      <alignment horizontal="center"/>
    </xf>
    <xf numFmtId="40" fontId="0" fillId="0" borderId="37" xfId="0" applyNumberFormat="1" applyBorder="1" applyAlignment="1">
      <alignment horizontal="center"/>
    </xf>
    <xf numFmtId="40" fontId="0" fillId="0" borderId="38" xfId="0" applyNumberFormat="1" applyBorder="1" applyAlignment="1">
      <alignment horizontal="center"/>
    </xf>
    <xf numFmtId="0" fontId="6" fillId="2" borderId="26" xfId="0" applyFont="1" applyFill="1" applyBorder="1" applyAlignment="1">
      <alignment horizontal="center" vertical="center" wrapText="1"/>
    </xf>
    <xf numFmtId="40" fontId="0" fillId="0" borderId="6" xfId="0" applyNumberFormat="1" applyFill="1" applyBorder="1" applyAlignment="1">
      <alignment horizontal="center" wrapText="1"/>
    </xf>
    <xf numFmtId="40" fontId="0" fillId="0" borderId="3" xfId="0" applyNumberFormat="1" applyFill="1" applyBorder="1" applyAlignment="1">
      <alignment horizontal="center" wrapText="1"/>
    </xf>
    <xf numFmtId="40" fontId="0" fillId="0" borderId="4" xfId="0" applyNumberFormat="1" applyFill="1" applyBorder="1" applyAlignment="1">
      <alignment horizontal="center" wrapText="1"/>
    </xf>
  </cellXfs>
  <cellStyles count="5">
    <cellStyle name="Comma" xfId="1" builtinId="3"/>
    <cellStyle name="Currency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colors>
    <mruColors>
      <color rgb="FFCC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linical%20Trials\Budget%20Info\Cost%20plan_example_unlocked_17Jun2014_blank%20PV%208%203%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alendar"/>
      <sheetName val="Default Values &amp; Summary Page"/>
      <sheetName val="Fixed Costs"/>
      <sheetName val="Variable Costs"/>
    </sheetNames>
    <sheetDataSet>
      <sheetData sheetId="0"/>
      <sheetData sheetId="1">
        <row r="11">
          <cell r="E11">
            <v>0</v>
          </cell>
        </row>
        <row r="14">
          <cell r="E14">
            <v>0</v>
          </cell>
        </row>
        <row r="16">
          <cell r="E16">
            <v>0</v>
          </cell>
        </row>
        <row r="17">
          <cell r="E17">
            <v>0</v>
          </cell>
        </row>
        <row r="18">
          <cell r="E18">
            <v>0</v>
          </cell>
        </row>
        <row r="23">
          <cell r="E23">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2"/>
  <sheetViews>
    <sheetView zoomScaleNormal="100" workbookViewId="0">
      <pane ySplit="1" topLeftCell="A2" activePane="bottomLeft" state="frozen"/>
      <selection pane="bottomLeft"/>
    </sheetView>
  </sheetViews>
  <sheetFormatPr defaultRowHeight="15" x14ac:dyDescent="0.25"/>
  <cols>
    <col min="1" max="1" width="32.7109375" style="2" customWidth="1"/>
    <col min="2" max="2" width="30" style="24" customWidth="1"/>
    <col min="3" max="3" width="35" style="81" customWidth="1"/>
    <col min="4" max="4" width="52.85546875" style="81" customWidth="1"/>
    <col min="5" max="5" width="51.85546875" style="85" customWidth="1"/>
    <col min="6" max="6" width="39" style="85" customWidth="1"/>
  </cols>
  <sheetData>
    <row r="1" spans="1:6" ht="53.25" customHeight="1" thickBot="1" x14ac:dyDescent="0.35">
      <c r="A1" s="83" t="s">
        <v>72</v>
      </c>
      <c r="B1" s="83" t="s">
        <v>265</v>
      </c>
      <c r="C1" s="83" t="s">
        <v>73</v>
      </c>
      <c r="D1" s="83" t="s">
        <v>74</v>
      </c>
      <c r="E1" s="83" t="s">
        <v>75</v>
      </c>
      <c r="F1" s="83" t="s">
        <v>76</v>
      </c>
    </row>
    <row r="2" spans="1:6" ht="72" customHeight="1" x14ac:dyDescent="0.3">
      <c r="A2" s="84" t="s">
        <v>207</v>
      </c>
      <c r="B2" s="82" t="s">
        <v>67</v>
      </c>
      <c r="C2" s="81" t="s">
        <v>77</v>
      </c>
      <c r="D2" s="86" t="s">
        <v>308</v>
      </c>
      <c r="E2" s="18"/>
    </row>
    <row r="3" spans="1:6" ht="72" customHeight="1" x14ac:dyDescent="0.3">
      <c r="A3" s="84"/>
      <c r="B3" s="82"/>
      <c r="D3" s="86" t="s">
        <v>184</v>
      </c>
      <c r="E3" s="18"/>
    </row>
    <row r="4" spans="1:6" ht="87.75" customHeight="1" x14ac:dyDescent="0.3">
      <c r="A4" s="82"/>
      <c r="B4" s="82"/>
      <c r="D4" s="86" t="s">
        <v>185</v>
      </c>
      <c r="E4" s="18"/>
    </row>
    <row r="5" spans="1:6" ht="52.5" customHeight="1" x14ac:dyDescent="0.3">
      <c r="A5" s="82"/>
      <c r="B5" s="82"/>
      <c r="D5" s="81" t="s">
        <v>78</v>
      </c>
      <c r="E5" s="18" t="s">
        <v>179</v>
      </c>
      <c r="F5" s="81" t="s">
        <v>79</v>
      </c>
    </row>
    <row r="6" spans="1:6" ht="51" customHeight="1" x14ac:dyDescent="0.3">
      <c r="A6" s="82"/>
      <c r="B6" s="82"/>
      <c r="C6" s="81" t="s">
        <v>80</v>
      </c>
      <c r="D6" s="81" t="s">
        <v>135</v>
      </c>
      <c r="E6" s="18"/>
      <c r="F6" s="81"/>
    </row>
    <row r="7" spans="1:6" ht="64.5" customHeight="1" x14ac:dyDescent="0.3">
      <c r="A7" s="82"/>
      <c r="B7" s="82"/>
      <c r="C7" s="81" t="s">
        <v>266</v>
      </c>
      <c r="D7" s="86" t="s">
        <v>437</v>
      </c>
      <c r="E7" s="18"/>
    </row>
    <row r="8" spans="1:6" s="257" customFormat="1" ht="82.5" customHeight="1" x14ac:dyDescent="0.3">
      <c r="A8" s="180"/>
      <c r="B8" s="180"/>
      <c r="C8" s="81" t="s">
        <v>438</v>
      </c>
      <c r="D8" s="86" t="s">
        <v>439</v>
      </c>
      <c r="E8" s="255"/>
      <c r="F8" s="256"/>
    </row>
    <row r="9" spans="1:6" ht="52.5" customHeight="1" x14ac:dyDescent="0.3">
      <c r="A9" s="82"/>
      <c r="B9" s="82"/>
      <c r="C9" s="81" t="s">
        <v>58</v>
      </c>
      <c r="D9" s="81" t="s">
        <v>137</v>
      </c>
      <c r="E9" s="18"/>
    </row>
    <row r="10" spans="1:6" ht="52.5" customHeight="1" x14ac:dyDescent="0.3">
      <c r="A10" s="82"/>
      <c r="B10" s="82"/>
      <c r="D10" s="81" t="s">
        <v>440</v>
      </c>
      <c r="E10" s="18"/>
    </row>
    <row r="11" spans="1:6" ht="63.75" customHeight="1" x14ac:dyDescent="0.3">
      <c r="A11" s="82"/>
      <c r="B11" s="82" t="s">
        <v>315</v>
      </c>
      <c r="E11" s="18" t="s">
        <v>316</v>
      </c>
    </row>
    <row r="12" spans="1:6" ht="114" customHeight="1" x14ac:dyDescent="0.3">
      <c r="A12" s="82"/>
      <c r="B12" s="82" t="s">
        <v>441</v>
      </c>
      <c r="C12" s="81" t="s">
        <v>174</v>
      </c>
      <c r="D12" s="81" t="s">
        <v>267</v>
      </c>
      <c r="E12" s="18" t="s">
        <v>442</v>
      </c>
      <c r="F12" s="114"/>
    </row>
    <row r="13" spans="1:6" ht="18.75" x14ac:dyDescent="0.3">
      <c r="A13" s="82"/>
      <c r="B13" s="82"/>
      <c r="D13" s="81" t="s">
        <v>100</v>
      </c>
      <c r="E13" s="18"/>
      <c r="F13" s="81"/>
    </row>
    <row r="14" spans="1:6" ht="45.75" x14ac:dyDescent="0.3">
      <c r="A14" s="82"/>
      <c r="B14" s="82" t="s">
        <v>138</v>
      </c>
      <c r="D14" s="81" t="s">
        <v>443</v>
      </c>
      <c r="E14" s="81" t="s">
        <v>444</v>
      </c>
      <c r="F14" s="85" t="s">
        <v>445</v>
      </c>
    </row>
    <row r="15" spans="1:6" ht="18.75" x14ac:dyDescent="0.3">
      <c r="A15" s="82"/>
      <c r="B15" s="82"/>
      <c r="C15" s="81" t="s">
        <v>82</v>
      </c>
      <c r="D15" s="81" t="s">
        <v>268</v>
      </c>
      <c r="E15" s="81" t="s">
        <v>83</v>
      </c>
    </row>
    <row r="16" spans="1:6" ht="18.75" x14ac:dyDescent="0.3">
      <c r="A16" s="82"/>
      <c r="B16" s="82"/>
      <c r="D16" s="81" t="s">
        <v>84</v>
      </c>
      <c r="E16" s="81"/>
    </row>
    <row r="17" spans="1:6" ht="51" customHeight="1" x14ac:dyDescent="0.3">
      <c r="A17" s="84"/>
      <c r="B17" s="82" t="s">
        <v>136</v>
      </c>
      <c r="C17" s="81" t="s">
        <v>85</v>
      </c>
      <c r="D17" s="81" t="s">
        <v>269</v>
      </c>
      <c r="E17" s="18"/>
    </row>
    <row r="18" spans="1:6" ht="82.5" customHeight="1" x14ac:dyDescent="0.3">
      <c r="A18" s="82"/>
      <c r="B18" s="82"/>
      <c r="C18" s="81" t="s">
        <v>87</v>
      </c>
      <c r="D18" s="81" t="s">
        <v>446</v>
      </c>
      <c r="E18" s="18"/>
      <c r="F18" s="81" t="s">
        <v>88</v>
      </c>
    </row>
    <row r="19" spans="1:6" ht="48" customHeight="1" x14ac:dyDescent="0.3">
      <c r="A19" s="82"/>
      <c r="B19" s="82"/>
      <c r="D19" s="81" t="s">
        <v>205</v>
      </c>
      <c r="E19" s="18"/>
      <c r="F19" s="81"/>
    </row>
    <row r="20" spans="1:6" ht="52.5" customHeight="1" x14ac:dyDescent="0.25">
      <c r="B20" s="86"/>
      <c r="D20" s="81" t="s">
        <v>141</v>
      </c>
      <c r="E20" s="18"/>
      <c r="F20" s="81"/>
    </row>
    <row r="21" spans="1:6" ht="51" customHeight="1" x14ac:dyDescent="0.25">
      <c r="B21" s="86"/>
      <c r="D21" s="81" t="s">
        <v>89</v>
      </c>
      <c r="E21" s="18"/>
      <c r="F21" s="81"/>
    </row>
    <row r="22" spans="1:6" ht="51" customHeight="1" x14ac:dyDescent="0.25">
      <c r="B22" s="86"/>
      <c r="D22" s="81" t="s">
        <v>447</v>
      </c>
      <c r="E22" s="18"/>
      <c r="F22" s="81"/>
    </row>
    <row r="23" spans="1:6" ht="51" customHeight="1" x14ac:dyDescent="0.3">
      <c r="A23" s="82"/>
      <c r="B23" s="82"/>
      <c r="C23" s="81" t="s">
        <v>189</v>
      </c>
      <c r="D23" s="81" t="s">
        <v>270</v>
      </c>
      <c r="E23" s="18"/>
      <c r="F23" s="81" t="s">
        <v>91</v>
      </c>
    </row>
    <row r="24" spans="1:6" ht="85.5" customHeight="1" x14ac:dyDescent="0.3">
      <c r="A24" s="82"/>
      <c r="B24" s="82"/>
      <c r="D24" s="81" t="s">
        <v>92</v>
      </c>
      <c r="F24" s="81" t="s">
        <v>448</v>
      </c>
    </row>
    <row r="25" spans="1:6" ht="39.75" customHeight="1" x14ac:dyDescent="0.3">
      <c r="A25" s="82"/>
      <c r="B25" s="82"/>
      <c r="D25" s="81" t="s">
        <v>449</v>
      </c>
    </row>
    <row r="26" spans="1:6" s="257" customFormat="1" ht="66" customHeight="1" x14ac:dyDescent="0.3">
      <c r="A26" s="180"/>
      <c r="B26" s="180"/>
      <c r="C26" s="86" t="s">
        <v>450</v>
      </c>
      <c r="D26" s="86" t="s">
        <v>451</v>
      </c>
      <c r="E26" s="258" t="s">
        <v>452</v>
      </c>
      <c r="F26" s="256"/>
    </row>
    <row r="27" spans="1:6" s="113" customFormat="1" ht="49.5" customHeight="1" x14ac:dyDescent="0.25">
      <c r="A27" s="116" t="s">
        <v>208</v>
      </c>
      <c r="B27" s="117"/>
      <c r="C27" s="118"/>
      <c r="D27" s="118"/>
      <c r="E27" s="119"/>
      <c r="F27" s="119"/>
    </row>
    <row r="28" spans="1:6" s="113" customFormat="1" ht="30.75" customHeight="1" x14ac:dyDescent="0.25">
      <c r="A28" s="116"/>
      <c r="B28" s="117"/>
      <c r="C28" s="118"/>
      <c r="D28" s="118"/>
      <c r="E28" s="119"/>
      <c r="F28" s="119"/>
    </row>
    <row r="29" spans="1:6" ht="78.75" customHeight="1" x14ac:dyDescent="0.3">
      <c r="A29" s="84" t="s">
        <v>187</v>
      </c>
      <c r="B29" s="82" t="s">
        <v>59</v>
      </c>
      <c r="C29" s="86" t="s">
        <v>81</v>
      </c>
      <c r="D29" s="86" t="s">
        <v>139</v>
      </c>
      <c r="E29" s="255"/>
      <c r="F29" s="256"/>
    </row>
    <row r="30" spans="1:6" ht="42" customHeight="1" x14ac:dyDescent="0.3">
      <c r="A30" s="84"/>
      <c r="B30" s="82" t="s">
        <v>271</v>
      </c>
      <c r="D30" s="81" t="s">
        <v>191</v>
      </c>
      <c r="E30" s="81" t="s">
        <v>272</v>
      </c>
    </row>
    <row r="31" spans="1:6" s="257" customFormat="1" ht="72" customHeight="1" x14ac:dyDescent="0.3">
      <c r="A31" s="180"/>
      <c r="B31" s="82" t="s">
        <v>317</v>
      </c>
      <c r="C31" s="86"/>
      <c r="D31" s="86" t="s">
        <v>318</v>
      </c>
      <c r="E31" s="255"/>
      <c r="F31" s="256"/>
    </row>
    <row r="32" spans="1:6" ht="39" customHeight="1" x14ac:dyDescent="0.3">
      <c r="A32" s="82"/>
      <c r="B32" s="82" t="s">
        <v>171</v>
      </c>
      <c r="D32" s="81" t="s">
        <v>190</v>
      </c>
      <c r="E32" s="18" t="s">
        <v>193</v>
      </c>
    </row>
    <row r="33" spans="1:6" ht="47.25" customHeight="1" x14ac:dyDescent="0.3">
      <c r="A33" s="82"/>
      <c r="B33" s="82" t="s">
        <v>251</v>
      </c>
      <c r="D33" s="81" t="s">
        <v>192</v>
      </c>
      <c r="E33" s="18" t="s">
        <v>194</v>
      </c>
    </row>
    <row r="34" spans="1:6" s="257" customFormat="1" ht="51" customHeight="1" x14ac:dyDescent="0.3">
      <c r="A34" s="180"/>
      <c r="B34" s="82" t="s">
        <v>319</v>
      </c>
      <c r="C34" s="86"/>
      <c r="D34" s="86" t="s">
        <v>320</v>
      </c>
      <c r="E34" s="259" t="s">
        <v>453</v>
      </c>
      <c r="F34" s="256"/>
    </row>
    <row r="35" spans="1:6" ht="58.5" customHeight="1" x14ac:dyDescent="0.3">
      <c r="A35" s="82"/>
      <c r="B35" s="82" t="s">
        <v>188</v>
      </c>
      <c r="D35" s="81" t="s">
        <v>273</v>
      </c>
      <c r="E35" s="18" t="s">
        <v>195</v>
      </c>
    </row>
    <row r="36" spans="1:6" s="257" customFormat="1" ht="66.75" customHeight="1" x14ac:dyDescent="0.3">
      <c r="A36" s="180"/>
      <c r="B36" s="82" t="s">
        <v>321</v>
      </c>
      <c r="C36" s="86"/>
      <c r="D36" s="86" t="s">
        <v>322</v>
      </c>
      <c r="E36" s="259" t="s">
        <v>454</v>
      </c>
      <c r="F36" s="256"/>
    </row>
    <row r="37" spans="1:6" s="257" customFormat="1" ht="56.25" x14ac:dyDescent="0.3">
      <c r="A37" s="180"/>
      <c r="B37" s="82" t="s">
        <v>323</v>
      </c>
      <c r="C37" s="86"/>
      <c r="D37" s="86" t="s">
        <v>324</v>
      </c>
      <c r="E37" s="259"/>
      <c r="F37" s="256"/>
    </row>
    <row r="38" spans="1:6" s="257" customFormat="1" ht="73.5" customHeight="1" x14ac:dyDescent="0.3">
      <c r="A38" s="180"/>
      <c r="B38" s="82" t="s">
        <v>325</v>
      </c>
      <c r="C38" s="86"/>
      <c r="D38" s="86" t="s">
        <v>326</v>
      </c>
      <c r="E38" s="259"/>
      <c r="F38" s="256"/>
    </row>
    <row r="39" spans="1:6" ht="56.25" customHeight="1" x14ac:dyDescent="0.3">
      <c r="A39" s="82"/>
      <c r="B39" s="82" t="s">
        <v>196</v>
      </c>
      <c r="D39" s="81" t="s">
        <v>197</v>
      </c>
      <c r="E39" s="18" t="s">
        <v>206</v>
      </c>
    </row>
    <row r="40" spans="1:6" ht="54" customHeight="1" x14ac:dyDescent="0.3">
      <c r="A40" s="82"/>
      <c r="B40" s="82" t="s">
        <v>455</v>
      </c>
      <c r="D40" s="81" t="s">
        <v>456</v>
      </c>
      <c r="E40" s="18"/>
    </row>
    <row r="41" spans="1:6" ht="32.25" customHeight="1" x14ac:dyDescent="0.3">
      <c r="A41" s="82"/>
      <c r="B41" s="82" t="s">
        <v>173</v>
      </c>
      <c r="D41" s="81" t="s">
        <v>457</v>
      </c>
      <c r="E41" s="18" t="s">
        <v>175</v>
      </c>
    </row>
    <row r="42" spans="1:6" s="257" customFormat="1" ht="90" customHeight="1" x14ac:dyDescent="0.3">
      <c r="A42" s="180"/>
      <c r="B42" s="82" t="s">
        <v>327</v>
      </c>
      <c r="C42" s="86"/>
      <c r="D42" s="86" t="s">
        <v>328</v>
      </c>
      <c r="E42" s="86"/>
      <c r="F42" s="180"/>
    </row>
    <row r="43" spans="1:6" s="257" customFormat="1" ht="61.5" customHeight="1" x14ac:dyDescent="0.3">
      <c r="B43" s="82" t="s">
        <v>329</v>
      </c>
      <c r="C43" s="86"/>
      <c r="D43" s="86" t="s">
        <v>330</v>
      </c>
      <c r="E43" s="258"/>
      <c r="F43" s="256"/>
    </row>
    <row r="44" spans="1:6" s="257" customFormat="1" ht="70.5" customHeight="1" x14ac:dyDescent="0.3">
      <c r="B44" s="82" t="s">
        <v>331</v>
      </c>
      <c r="C44" s="86"/>
      <c r="D44" s="86" t="s">
        <v>332</v>
      </c>
      <c r="E44" s="259"/>
      <c r="F44" s="256"/>
    </row>
    <row r="45" spans="1:6" s="257" customFormat="1" ht="74.25" customHeight="1" x14ac:dyDescent="0.3">
      <c r="A45" s="180"/>
      <c r="B45" s="82" t="s">
        <v>333</v>
      </c>
      <c r="C45" s="86"/>
      <c r="D45" s="86" t="s">
        <v>334</v>
      </c>
      <c r="E45" s="259" t="s">
        <v>458</v>
      </c>
      <c r="F45" s="256"/>
    </row>
    <row r="46" spans="1:6" s="257" customFormat="1" ht="66" customHeight="1" x14ac:dyDescent="0.3">
      <c r="A46" s="181"/>
      <c r="B46" s="181" t="s">
        <v>335</v>
      </c>
      <c r="C46" s="182"/>
      <c r="D46" s="182" t="s">
        <v>336</v>
      </c>
      <c r="E46" s="260" t="s">
        <v>459</v>
      </c>
      <c r="F46" s="261"/>
    </row>
    <row r="47" spans="1:6" s="257" customFormat="1" ht="66" customHeight="1" x14ac:dyDescent="0.3">
      <c r="A47" s="181"/>
      <c r="B47" s="181"/>
      <c r="C47" s="182"/>
      <c r="D47" s="182" t="s">
        <v>460</v>
      </c>
      <c r="E47" s="260"/>
      <c r="F47" s="261"/>
    </row>
    <row r="48" spans="1:6" s="257" customFormat="1" ht="66" customHeight="1" x14ac:dyDescent="0.3">
      <c r="A48" s="181"/>
      <c r="B48" s="181"/>
      <c r="C48" s="182"/>
      <c r="D48" s="182" t="s">
        <v>461</v>
      </c>
      <c r="E48" s="260" t="s">
        <v>462</v>
      </c>
      <c r="F48" s="261"/>
    </row>
    <row r="49" spans="1:6" s="257" customFormat="1" ht="66" customHeight="1" x14ac:dyDescent="0.3">
      <c r="A49" s="181"/>
      <c r="B49" s="181"/>
      <c r="C49" s="182"/>
      <c r="D49" s="182" t="s">
        <v>463</v>
      </c>
      <c r="E49" s="260"/>
      <c r="F49" s="261"/>
    </row>
    <row r="50" spans="1:6" s="257" customFormat="1" ht="53.25" customHeight="1" x14ac:dyDescent="0.3">
      <c r="A50" s="181"/>
      <c r="B50" s="181" t="s">
        <v>349</v>
      </c>
      <c r="C50" s="182"/>
      <c r="D50" s="182" t="s">
        <v>464</v>
      </c>
      <c r="E50" s="260"/>
      <c r="F50" s="261"/>
    </row>
    <row r="51" spans="1:6" s="257" customFormat="1" ht="53.25" customHeight="1" x14ac:dyDescent="0.3">
      <c r="A51" s="181"/>
      <c r="B51" s="181"/>
      <c r="C51" s="182"/>
      <c r="D51" s="182" t="s">
        <v>465</v>
      </c>
      <c r="E51" s="260"/>
      <c r="F51" s="261"/>
    </row>
    <row r="52" spans="1:6" s="257" customFormat="1" ht="53.25" customHeight="1" thickBot="1" x14ac:dyDescent="0.35">
      <c r="A52" s="181"/>
      <c r="B52" s="181"/>
      <c r="C52" s="182"/>
      <c r="D52" s="182" t="s">
        <v>466</v>
      </c>
      <c r="E52" s="260"/>
      <c r="F52" s="261"/>
    </row>
    <row r="53" spans="1:6" s="257" customFormat="1" ht="24" customHeight="1" thickTop="1" thickBot="1" x14ac:dyDescent="0.35">
      <c r="A53" s="262"/>
      <c r="B53" s="262"/>
      <c r="C53" s="263"/>
      <c r="D53" s="263"/>
      <c r="E53" s="263"/>
      <c r="F53" s="264"/>
    </row>
    <row r="54" spans="1:6" ht="77.25" customHeight="1" thickTop="1" x14ac:dyDescent="0.3">
      <c r="A54" s="84" t="s">
        <v>209</v>
      </c>
      <c r="B54" s="82" t="s">
        <v>94</v>
      </c>
      <c r="D54" s="81" t="s">
        <v>95</v>
      </c>
    </row>
    <row r="55" spans="1:6" ht="171" customHeight="1" x14ac:dyDescent="0.3">
      <c r="B55" s="82" t="s">
        <v>61</v>
      </c>
      <c r="D55" s="81" t="s">
        <v>467</v>
      </c>
      <c r="E55" s="18" t="s">
        <v>214</v>
      </c>
      <c r="F55" s="81"/>
    </row>
    <row r="56" spans="1:6" ht="37.5" x14ac:dyDescent="0.3">
      <c r="B56" s="82" t="s">
        <v>98</v>
      </c>
      <c r="D56" s="81" t="s">
        <v>99</v>
      </c>
    </row>
    <row r="57" spans="1:6" ht="18.75" x14ac:dyDescent="0.3">
      <c r="B57" s="82" t="s">
        <v>468</v>
      </c>
      <c r="D57" s="81" t="s">
        <v>469</v>
      </c>
    </row>
    <row r="58" spans="1:6" ht="87" customHeight="1" x14ac:dyDescent="0.3">
      <c r="B58" s="82" t="s">
        <v>62</v>
      </c>
      <c r="D58" s="81" t="s">
        <v>470</v>
      </c>
    </row>
    <row r="59" spans="1:6" s="113" customFormat="1" ht="50.25" customHeight="1" x14ac:dyDescent="0.25">
      <c r="A59" s="116" t="s">
        <v>210</v>
      </c>
      <c r="B59" s="117"/>
      <c r="C59" s="118"/>
      <c r="D59" s="118"/>
      <c r="E59" s="119"/>
      <c r="F59" s="119"/>
    </row>
    <row r="60" spans="1:6" s="113" customFormat="1" ht="29.25" customHeight="1" x14ac:dyDescent="0.25">
      <c r="A60" s="116"/>
      <c r="B60" s="117"/>
      <c r="C60" s="118"/>
      <c r="D60" s="118"/>
      <c r="E60" s="119"/>
      <c r="F60" s="119"/>
    </row>
    <row r="61" spans="1:6" ht="83.25" customHeight="1" x14ac:dyDescent="0.3">
      <c r="A61" s="84" t="s">
        <v>211</v>
      </c>
      <c r="B61" s="82" t="s">
        <v>96</v>
      </c>
      <c r="C61" s="86"/>
      <c r="D61" s="86" t="s">
        <v>97</v>
      </c>
    </row>
    <row r="62" spans="1:6" ht="83.25" customHeight="1" x14ac:dyDescent="0.3">
      <c r="A62" s="84"/>
      <c r="B62" s="82" t="s">
        <v>471</v>
      </c>
      <c r="D62" s="81" t="s">
        <v>191</v>
      </c>
      <c r="E62" s="81" t="s">
        <v>198</v>
      </c>
    </row>
    <row r="63" spans="1:6" ht="46.5" customHeight="1" x14ac:dyDescent="0.3">
      <c r="A63" s="82"/>
      <c r="B63" s="82" t="s">
        <v>472</v>
      </c>
      <c r="D63" s="81" t="s">
        <v>190</v>
      </c>
      <c r="E63" s="81" t="s">
        <v>199</v>
      </c>
      <c r="F63" s="82"/>
    </row>
    <row r="64" spans="1:6" ht="49.5" customHeight="1" x14ac:dyDescent="0.3">
      <c r="A64" s="82"/>
      <c r="B64" s="82" t="s">
        <v>473</v>
      </c>
      <c r="D64" s="81" t="s">
        <v>192</v>
      </c>
      <c r="E64" s="81" t="s">
        <v>200</v>
      </c>
      <c r="F64" s="82"/>
    </row>
    <row r="65" spans="1:6" s="257" customFormat="1" ht="79.5" customHeight="1" x14ac:dyDescent="0.3">
      <c r="A65" s="180"/>
      <c r="B65" s="82" t="s">
        <v>342</v>
      </c>
      <c r="C65" s="86"/>
      <c r="D65" s="86" t="s">
        <v>322</v>
      </c>
      <c r="E65" s="259" t="s">
        <v>454</v>
      </c>
      <c r="F65" s="256"/>
    </row>
    <row r="66" spans="1:6" s="257" customFormat="1" ht="56.25" x14ac:dyDescent="0.3">
      <c r="A66" s="180"/>
      <c r="B66" s="82" t="s">
        <v>343</v>
      </c>
      <c r="C66" s="86"/>
      <c r="D66" s="86" t="s">
        <v>324</v>
      </c>
      <c r="E66" s="259"/>
      <c r="F66" s="256"/>
    </row>
    <row r="67" spans="1:6" s="257" customFormat="1" ht="74.25" customHeight="1" x14ac:dyDescent="0.3">
      <c r="A67" s="180"/>
      <c r="B67" s="82" t="s">
        <v>344</v>
      </c>
      <c r="C67" s="86"/>
      <c r="D67" s="86" t="s">
        <v>326</v>
      </c>
      <c r="E67" s="259"/>
      <c r="F67" s="256"/>
    </row>
    <row r="68" spans="1:6" ht="53.25" customHeight="1" x14ac:dyDescent="0.3">
      <c r="A68" s="82"/>
      <c r="B68" s="82" t="s">
        <v>474</v>
      </c>
      <c r="D68" s="81" t="s">
        <v>197</v>
      </c>
      <c r="E68" s="81" t="s">
        <v>201</v>
      </c>
      <c r="F68" s="82"/>
    </row>
    <row r="69" spans="1:6" ht="81.75" customHeight="1" x14ac:dyDescent="0.3">
      <c r="A69" s="82"/>
      <c r="B69" s="82" t="s">
        <v>345</v>
      </c>
      <c r="C69" s="86"/>
      <c r="D69" s="86" t="s">
        <v>346</v>
      </c>
      <c r="E69" s="86"/>
      <c r="F69" s="82"/>
    </row>
    <row r="70" spans="1:6" s="257" customFormat="1" ht="78" customHeight="1" x14ac:dyDescent="0.3">
      <c r="A70" s="180"/>
      <c r="B70" s="82" t="s">
        <v>347</v>
      </c>
      <c r="C70" s="86"/>
      <c r="D70" s="86" t="s">
        <v>348</v>
      </c>
      <c r="E70" s="259" t="s">
        <v>475</v>
      </c>
      <c r="F70" s="258" t="s">
        <v>476</v>
      </c>
    </row>
    <row r="71" spans="1:6" s="257" customFormat="1" ht="53.25" customHeight="1" x14ac:dyDescent="0.3">
      <c r="A71" s="181"/>
      <c r="B71" s="181" t="s">
        <v>335</v>
      </c>
      <c r="C71" s="182"/>
      <c r="D71" s="182" t="s">
        <v>477</v>
      </c>
      <c r="E71" s="260"/>
      <c r="F71" s="261"/>
    </row>
    <row r="72" spans="1:6" s="257" customFormat="1" ht="26.25" customHeight="1" x14ac:dyDescent="0.3">
      <c r="A72" s="181"/>
      <c r="B72" s="181"/>
      <c r="C72" s="182"/>
      <c r="D72" s="182" t="s">
        <v>478</v>
      </c>
      <c r="E72" s="260"/>
      <c r="F72" s="261"/>
    </row>
    <row r="73" spans="1:6" s="257" customFormat="1" ht="35.25" customHeight="1" x14ac:dyDescent="0.3">
      <c r="A73" s="181"/>
      <c r="B73" s="181"/>
      <c r="C73" s="182"/>
      <c r="D73" s="182" t="s">
        <v>479</v>
      </c>
      <c r="E73" s="260"/>
      <c r="F73" s="261"/>
    </row>
    <row r="74" spans="1:6" s="257" customFormat="1" ht="53.25" customHeight="1" x14ac:dyDescent="0.3">
      <c r="A74" s="181"/>
      <c r="B74" s="181" t="s">
        <v>349</v>
      </c>
      <c r="C74" s="182"/>
      <c r="D74" s="182" t="s">
        <v>480</v>
      </c>
      <c r="E74" s="260"/>
      <c r="F74" s="261"/>
    </row>
    <row r="75" spans="1:6" s="257" customFormat="1" ht="45.75" customHeight="1" x14ac:dyDescent="0.3">
      <c r="A75" s="181"/>
      <c r="B75" s="181"/>
      <c r="C75" s="182"/>
      <c r="D75" s="182" t="s">
        <v>481</v>
      </c>
      <c r="E75" s="260"/>
      <c r="F75" s="261"/>
    </row>
    <row r="76" spans="1:6" s="257" customFormat="1" ht="36" customHeight="1" x14ac:dyDescent="0.3">
      <c r="A76" s="265"/>
      <c r="B76" s="265"/>
      <c r="C76" s="266"/>
      <c r="D76" s="266"/>
      <c r="E76" s="267"/>
      <c r="F76" s="268"/>
    </row>
    <row r="77" spans="1:6" ht="105" customHeight="1" x14ac:dyDescent="0.3">
      <c r="A77" s="115" t="s">
        <v>212</v>
      </c>
      <c r="B77" s="192" t="s">
        <v>482</v>
      </c>
      <c r="C77" s="269" t="s">
        <v>176</v>
      </c>
      <c r="D77" s="193" t="s">
        <v>483</v>
      </c>
      <c r="E77" s="270" t="s">
        <v>484</v>
      </c>
      <c r="F77" s="192"/>
    </row>
    <row r="78" spans="1:6" s="257" customFormat="1" ht="83.25" customHeight="1" x14ac:dyDescent="0.3">
      <c r="A78" s="191"/>
      <c r="B78" s="192" t="s">
        <v>352</v>
      </c>
      <c r="C78" s="193"/>
      <c r="D78" s="193" t="s">
        <v>353</v>
      </c>
      <c r="E78" s="271"/>
      <c r="F78" s="191"/>
    </row>
    <row r="79" spans="1:6" ht="63.75" customHeight="1" x14ac:dyDescent="0.3">
      <c r="A79" s="84"/>
      <c r="B79" s="82" t="s">
        <v>178</v>
      </c>
      <c r="C79" s="81" t="s">
        <v>274</v>
      </c>
      <c r="D79" s="86" t="s">
        <v>177</v>
      </c>
      <c r="F79" s="82"/>
    </row>
    <row r="80" spans="1:6" ht="63.75" customHeight="1" x14ac:dyDescent="0.3">
      <c r="A80" s="84"/>
      <c r="B80" s="82" t="s">
        <v>294</v>
      </c>
      <c r="D80" s="86"/>
      <c r="F80" s="82"/>
    </row>
    <row r="81" spans="1:6" ht="51" customHeight="1" x14ac:dyDescent="0.3">
      <c r="A81" s="84"/>
      <c r="B81" s="82" t="s">
        <v>485</v>
      </c>
      <c r="D81" s="86" t="s">
        <v>486</v>
      </c>
      <c r="E81" s="85" t="s">
        <v>175</v>
      </c>
      <c r="F81" s="82"/>
    </row>
    <row r="82" spans="1:6" s="257" customFormat="1" ht="57.75" customHeight="1" x14ac:dyDescent="0.3">
      <c r="A82" s="180"/>
      <c r="B82" s="82" t="s">
        <v>355</v>
      </c>
      <c r="C82" s="86"/>
      <c r="D82" s="86" t="s">
        <v>356</v>
      </c>
      <c r="E82" s="256"/>
      <c r="F82" s="180"/>
    </row>
    <row r="83" spans="1:6" ht="162" customHeight="1" x14ac:dyDescent="0.3">
      <c r="B83" s="82" t="s">
        <v>275</v>
      </c>
      <c r="D83" s="86" t="s">
        <v>487</v>
      </c>
      <c r="E83" s="18" t="s">
        <v>214</v>
      </c>
    </row>
    <row r="84" spans="1:6" ht="160.5" customHeight="1" x14ac:dyDescent="0.3">
      <c r="B84" s="82" t="s">
        <v>276</v>
      </c>
      <c r="D84" s="86" t="s">
        <v>488</v>
      </c>
      <c r="E84" s="18" t="s">
        <v>214</v>
      </c>
    </row>
    <row r="85" spans="1:6" ht="161.25" customHeight="1" x14ac:dyDescent="0.3">
      <c r="B85" s="82" t="s">
        <v>277</v>
      </c>
      <c r="D85" s="86" t="s">
        <v>362</v>
      </c>
      <c r="E85" s="18" t="s">
        <v>214</v>
      </c>
    </row>
    <row r="86" spans="1:6" ht="159.75" customHeight="1" x14ac:dyDescent="0.3">
      <c r="B86" s="82" t="s">
        <v>359</v>
      </c>
      <c r="D86" s="86" t="s">
        <v>278</v>
      </c>
      <c r="E86" s="18" t="s">
        <v>214</v>
      </c>
    </row>
    <row r="87" spans="1:6" ht="159" customHeight="1" x14ac:dyDescent="0.3">
      <c r="B87" s="82" t="s">
        <v>361</v>
      </c>
      <c r="D87" s="86" t="s">
        <v>304</v>
      </c>
      <c r="E87" s="18" t="s">
        <v>214</v>
      </c>
    </row>
    <row r="88" spans="1:6" s="257" customFormat="1" ht="57" customHeight="1" x14ac:dyDescent="0.3">
      <c r="B88" s="180" t="s">
        <v>364</v>
      </c>
      <c r="C88" s="179"/>
      <c r="D88" s="179" t="s">
        <v>365</v>
      </c>
      <c r="E88" s="255"/>
      <c r="F88" s="256"/>
    </row>
    <row r="89" spans="1:6" s="257" customFormat="1" ht="146.25" customHeight="1" x14ac:dyDescent="0.3">
      <c r="B89" s="180" t="s">
        <v>366</v>
      </c>
      <c r="C89" s="179"/>
      <c r="D89" s="179" t="s">
        <v>367</v>
      </c>
      <c r="E89" s="255"/>
      <c r="F89" s="256"/>
    </row>
    <row r="90" spans="1:6" s="257" customFormat="1" ht="53.25" customHeight="1" x14ac:dyDescent="0.3">
      <c r="B90" s="180" t="s">
        <v>368</v>
      </c>
      <c r="C90" s="179"/>
      <c r="D90" s="179" t="s">
        <v>369</v>
      </c>
      <c r="E90" s="255"/>
      <c r="F90" s="256"/>
    </row>
    <row r="91" spans="1:6" s="257" customFormat="1" ht="39.75" customHeight="1" x14ac:dyDescent="0.3">
      <c r="B91" s="192" t="s">
        <v>279</v>
      </c>
      <c r="C91" s="269"/>
      <c r="D91" s="193" t="s">
        <v>280</v>
      </c>
      <c r="E91" s="255"/>
      <c r="F91" s="256"/>
    </row>
    <row r="92" spans="1:6" s="257" customFormat="1" ht="66" customHeight="1" x14ac:dyDescent="0.3">
      <c r="A92" s="272"/>
      <c r="B92" s="196" t="s">
        <v>349</v>
      </c>
      <c r="C92" s="206"/>
      <c r="D92" s="206" t="s">
        <v>489</v>
      </c>
      <c r="E92" s="273"/>
      <c r="F92" s="273"/>
    </row>
    <row r="93" spans="1:6" s="257" customFormat="1" ht="35.25" customHeight="1" thickBot="1" x14ac:dyDescent="0.35">
      <c r="A93" s="272"/>
      <c r="B93" s="196"/>
      <c r="C93" s="206"/>
      <c r="D93" s="206" t="s">
        <v>490</v>
      </c>
      <c r="E93" s="273"/>
      <c r="F93" s="273"/>
    </row>
    <row r="94" spans="1:6" ht="42" customHeight="1" thickTop="1" thickBot="1" x14ac:dyDescent="0.35">
      <c r="A94" s="177"/>
      <c r="B94" s="274"/>
      <c r="C94" s="275"/>
      <c r="D94" s="276"/>
      <c r="E94" s="277"/>
      <c r="F94" s="277"/>
    </row>
    <row r="95" spans="1:6" ht="106.5" customHeight="1" thickTop="1" x14ac:dyDescent="0.3">
      <c r="A95" s="115" t="s">
        <v>213</v>
      </c>
      <c r="B95" s="82" t="s">
        <v>68</v>
      </c>
      <c r="C95" s="81" t="s">
        <v>104</v>
      </c>
      <c r="D95" s="86" t="s">
        <v>281</v>
      </c>
    </row>
    <row r="96" spans="1:6" ht="177.75" customHeight="1" x14ac:dyDescent="0.3">
      <c r="B96" s="82" t="s">
        <v>491</v>
      </c>
      <c r="D96" s="81" t="s">
        <v>492</v>
      </c>
      <c r="E96" s="18" t="s">
        <v>214</v>
      </c>
    </row>
    <row r="97" spans="1:6" ht="78.75" customHeight="1" x14ac:dyDescent="0.3">
      <c r="B97" s="82" t="s">
        <v>107</v>
      </c>
      <c r="C97" s="81" t="s">
        <v>108</v>
      </c>
      <c r="D97" s="86" t="s">
        <v>493</v>
      </c>
    </row>
    <row r="98" spans="1:6" ht="60" customHeight="1" x14ac:dyDescent="0.3">
      <c r="B98" s="82"/>
      <c r="D98" s="81" t="s">
        <v>494</v>
      </c>
      <c r="E98" s="85" t="s">
        <v>142</v>
      </c>
      <c r="F98" s="85" t="s">
        <v>203</v>
      </c>
    </row>
    <row r="99" spans="1:6" ht="42" customHeight="1" x14ac:dyDescent="0.25">
      <c r="A99" s="116" t="s">
        <v>213</v>
      </c>
      <c r="B99" s="278"/>
      <c r="C99" s="120"/>
      <c r="D99" s="120"/>
      <c r="E99" s="121"/>
      <c r="F99" s="121"/>
    </row>
    <row r="100" spans="1:6" ht="21.75" customHeight="1" x14ac:dyDescent="0.25">
      <c r="A100" s="116"/>
      <c r="B100" s="278"/>
      <c r="C100" s="120"/>
      <c r="D100" s="120"/>
      <c r="E100" s="121"/>
      <c r="F100" s="121"/>
    </row>
    <row r="101" spans="1:6" ht="96.75" customHeight="1" x14ac:dyDescent="0.3">
      <c r="A101" s="84" t="s">
        <v>204</v>
      </c>
      <c r="B101" s="82" t="s">
        <v>105</v>
      </c>
      <c r="C101" s="81" t="s">
        <v>106</v>
      </c>
      <c r="D101" s="81" t="s">
        <v>495</v>
      </c>
      <c r="E101" s="81" t="s">
        <v>496</v>
      </c>
      <c r="F101" s="256"/>
    </row>
    <row r="102" spans="1:6" ht="39.75" customHeight="1" x14ac:dyDescent="0.3">
      <c r="A102" s="84"/>
      <c r="B102" s="82" t="s">
        <v>497</v>
      </c>
      <c r="D102" s="81" t="s">
        <v>191</v>
      </c>
      <c r="E102" s="81" t="s">
        <v>198</v>
      </c>
    </row>
    <row r="103" spans="1:6" ht="39.75" customHeight="1" x14ac:dyDescent="0.3">
      <c r="A103" s="9"/>
      <c r="B103" s="82" t="s">
        <v>498</v>
      </c>
      <c r="D103" s="81" t="s">
        <v>190</v>
      </c>
      <c r="E103" s="81" t="s">
        <v>199</v>
      </c>
    </row>
    <row r="104" spans="1:6" ht="39.75" customHeight="1" x14ac:dyDescent="0.3">
      <c r="A104" s="9"/>
      <c r="B104" s="82" t="s">
        <v>427</v>
      </c>
      <c r="D104" s="81" t="s">
        <v>192</v>
      </c>
      <c r="E104" s="81" t="s">
        <v>200</v>
      </c>
    </row>
    <row r="105" spans="1:6" s="257" customFormat="1" ht="67.5" customHeight="1" x14ac:dyDescent="0.3">
      <c r="A105" s="180"/>
      <c r="B105" s="82" t="s">
        <v>499</v>
      </c>
      <c r="C105" s="81"/>
      <c r="D105" s="81" t="s">
        <v>322</v>
      </c>
      <c r="E105" s="81" t="s">
        <v>454</v>
      </c>
      <c r="F105" s="256"/>
    </row>
    <row r="106" spans="1:6" s="257" customFormat="1" ht="65.25" customHeight="1" x14ac:dyDescent="0.3">
      <c r="A106" s="180"/>
      <c r="B106" s="82" t="s">
        <v>375</v>
      </c>
      <c r="C106" s="81"/>
      <c r="D106" s="81" t="s">
        <v>324</v>
      </c>
      <c r="E106" s="81"/>
      <c r="F106" s="256"/>
    </row>
    <row r="107" spans="1:6" s="257" customFormat="1" ht="63" customHeight="1" x14ac:dyDescent="0.3">
      <c r="A107" s="180"/>
      <c r="B107" s="82" t="s">
        <v>376</v>
      </c>
      <c r="C107" s="81"/>
      <c r="D107" s="81" t="s">
        <v>326</v>
      </c>
      <c r="E107" s="81"/>
      <c r="F107" s="256"/>
    </row>
    <row r="108" spans="1:6" ht="45.75" x14ac:dyDescent="0.3">
      <c r="A108" s="9"/>
      <c r="B108" s="82" t="s">
        <v>430</v>
      </c>
      <c r="D108" s="81" t="s">
        <v>197</v>
      </c>
      <c r="E108" s="81" t="s">
        <v>201</v>
      </c>
    </row>
    <row r="109" spans="1:6" s="257" customFormat="1" ht="79.5" customHeight="1" x14ac:dyDescent="0.3">
      <c r="A109" s="180"/>
      <c r="B109" s="82" t="s">
        <v>345</v>
      </c>
      <c r="C109" s="81"/>
      <c r="D109" s="81" t="s">
        <v>346</v>
      </c>
      <c r="E109" s="81"/>
      <c r="F109" s="180"/>
    </row>
    <row r="110" spans="1:6" ht="43.5" customHeight="1" x14ac:dyDescent="0.3">
      <c r="B110" s="82" t="s">
        <v>66</v>
      </c>
      <c r="C110" s="81" t="s">
        <v>110</v>
      </c>
      <c r="D110" s="81" t="s">
        <v>111</v>
      </c>
      <c r="E110" s="81"/>
    </row>
    <row r="111" spans="1:6" ht="46.5" customHeight="1" x14ac:dyDescent="0.3">
      <c r="A111" s="9"/>
      <c r="B111" s="82"/>
      <c r="D111" s="81" t="s">
        <v>112</v>
      </c>
      <c r="E111" s="81"/>
    </row>
    <row r="112" spans="1:6" ht="41.25" customHeight="1" x14ac:dyDescent="0.3">
      <c r="A112" s="9"/>
      <c r="B112" s="82" t="s">
        <v>282</v>
      </c>
      <c r="D112" s="81" t="s">
        <v>283</v>
      </c>
      <c r="E112" s="81"/>
    </row>
    <row r="113" spans="1:6" ht="108.75" customHeight="1" x14ac:dyDescent="0.3">
      <c r="A113" s="9"/>
      <c r="B113" s="82" t="s">
        <v>378</v>
      </c>
      <c r="D113" s="81" t="s">
        <v>379</v>
      </c>
      <c r="E113" s="81" t="s">
        <v>500</v>
      </c>
      <c r="F113" s="271"/>
    </row>
    <row r="114" spans="1:6" s="257" customFormat="1" ht="81" customHeight="1" x14ac:dyDescent="0.3">
      <c r="A114" s="191"/>
      <c r="B114" s="82" t="s">
        <v>380</v>
      </c>
      <c r="C114" s="81"/>
      <c r="D114" s="81" t="s">
        <v>381</v>
      </c>
      <c r="E114" s="81" t="s">
        <v>501</v>
      </c>
      <c r="F114" s="271"/>
    </row>
    <row r="115" spans="1:6" s="257" customFormat="1" ht="72" customHeight="1" x14ac:dyDescent="0.3">
      <c r="A115" s="196"/>
      <c r="B115" s="181" t="s">
        <v>335</v>
      </c>
      <c r="C115" s="206"/>
      <c r="D115" s="206" t="s">
        <v>382</v>
      </c>
      <c r="E115" s="279"/>
      <c r="F115" s="273"/>
    </row>
    <row r="116" spans="1:6" s="257" customFormat="1" ht="33.75" customHeight="1" x14ac:dyDescent="0.3">
      <c r="A116" s="196"/>
      <c r="B116" s="181"/>
      <c r="C116" s="206"/>
      <c r="D116" s="206" t="s">
        <v>502</v>
      </c>
      <c r="E116" s="279"/>
      <c r="F116" s="273"/>
    </row>
    <row r="117" spans="1:6" s="257" customFormat="1" ht="36.75" customHeight="1" x14ac:dyDescent="0.3">
      <c r="A117" s="196"/>
      <c r="B117" s="181"/>
      <c r="C117" s="206"/>
      <c r="D117" s="206" t="s">
        <v>503</v>
      </c>
      <c r="E117" s="279"/>
      <c r="F117" s="273"/>
    </row>
    <row r="118" spans="1:6" s="257" customFormat="1" ht="53.25" customHeight="1" x14ac:dyDescent="0.3">
      <c r="A118" s="196"/>
      <c r="B118" s="181" t="s">
        <v>349</v>
      </c>
      <c r="C118" s="206"/>
      <c r="D118" s="206" t="s">
        <v>504</v>
      </c>
      <c r="E118" s="279"/>
      <c r="F118" s="273"/>
    </row>
    <row r="119" spans="1:6" s="257" customFormat="1" ht="40.5" customHeight="1" thickBot="1" x14ac:dyDescent="0.35">
      <c r="A119" s="280"/>
      <c r="B119" s="280"/>
      <c r="C119" s="281"/>
      <c r="D119" s="281" t="s">
        <v>505</v>
      </c>
      <c r="E119" s="282"/>
      <c r="F119" s="283"/>
    </row>
    <row r="120" spans="1:6" ht="15.75" thickTop="1" x14ac:dyDescent="0.25">
      <c r="A120" s="9"/>
      <c r="B120" s="86"/>
    </row>
    <row r="121" spans="1:6" x14ac:dyDescent="0.25">
      <c r="A121" s="9"/>
      <c r="B121" s="86"/>
    </row>
    <row r="122" spans="1:6" x14ac:dyDescent="0.25">
      <c r="A122" s="9"/>
      <c r="B122" s="86"/>
    </row>
    <row r="123" spans="1:6" x14ac:dyDescent="0.25">
      <c r="A123" s="9"/>
      <c r="B123" s="86"/>
    </row>
    <row r="124" spans="1:6" x14ac:dyDescent="0.25">
      <c r="A124" s="9"/>
      <c r="B124" s="86"/>
    </row>
    <row r="125" spans="1:6" x14ac:dyDescent="0.25">
      <c r="A125" s="9"/>
      <c r="B125" s="86"/>
    </row>
    <row r="126" spans="1:6" x14ac:dyDescent="0.25">
      <c r="A126" s="9"/>
      <c r="B126" s="86"/>
    </row>
    <row r="127" spans="1:6" x14ac:dyDescent="0.25">
      <c r="A127" s="9"/>
      <c r="B127" s="86"/>
    </row>
    <row r="128" spans="1:6" x14ac:dyDescent="0.25">
      <c r="A128" s="9"/>
      <c r="B128" s="86"/>
    </row>
    <row r="129" spans="1:2" x14ac:dyDescent="0.25">
      <c r="A129" s="9"/>
      <c r="B129" s="86"/>
    </row>
    <row r="130" spans="1:2" x14ac:dyDescent="0.25">
      <c r="A130" s="9"/>
      <c r="B130" s="86"/>
    </row>
    <row r="131" spans="1:2" x14ac:dyDescent="0.25">
      <c r="A131" s="9"/>
      <c r="B131" s="86"/>
    </row>
    <row r="132" spans="1:2" x14ac:dyDescent="0.25">
      <c r="A132" s="9"/>
      <c r="B132" s="86"/>
    </row>
    <row r="133" spans="1:2" x14ac:dyDescent="0.25">
      <c r="A133" s="9"/>
      <c r="B133" s="86"/>
    </row>
    <row r="134" spans="1:2" x14ac:dyDescent="0.25">
      <c r="A134" s="9"/>
      <c r="B134" s="86"/>
    </row>
    <row r="135" spans="1:2" x14ac:dyDescent="0.25">
      <c r="A135" s="9"/>
      <c r="B135" s="86"/>
    </row>
    <row r="136" spans="1:2" x14ac:dyDescent="0.25">
      <c r="A136" s="9"/>
      <c r="B136" s="86"/>
    </row>
    <row r="137" spans="1:2" x14ac:dyDescent="0.25">
      <c r="A137" s="9"/>
      <c r="B137" s="86"/>
    </row>
    <row r="138" spans="1:2" x14ac:dyDescent="0.25">
      <c r="A138" s="9"/>
      <c r="B138" s="86"/>
    </row>
    <row r="139" spans="1:2" x14ac:dyDescent="0.25">
      <c r="A139" s="9"/>
      <c r="B139" s="86"/>
    </row>
    <row r="140" spans="1:2" x14ac:dyDescent="0.25">
      <c r="A140" s="9"/>
      <c r="B140" s="86"/>
    </row>
    <row r="141" spans="1:2" x14ac:dyDescent="0.25">
      <c r="A141" s="9"/>
      <c r="B141" s="86"/>
    </row>
    <row r="142" spans="1:2" x14ac:dyDescent="0.25">
      <c r="A142" s="9"/>
      <c r="B142" s="86"/>
    </row>
    <row r="143" spans="1:2" x14ac:dyDescent="0.25">
      <c r="A143" s="9"/>
      <c r="B143" s="86"/>
    </row>
    <row r="144" spans="1:2" x14ac:dyDescent="0.25">
      <c r="A144" s="9"/>
      <c r="B144" s="86"/>
    </row>
    <row r="145" spans="1:2" x14ac:dyDescent="0.25">
      <c r="A145" s="9"/>
      <c r="B145" s="86"/>
    </row>
    <row r="146" spans="1:2" x14ac:dyDescent="0.25">
      <c r="A146" s="9"/>
      <c r="B146" s="86"/>
    </row>
    <row r="147" spans="1:2" x14ac:dyDescent="0.25">
      <c r="A147" s="9"/>
      <c r="B147" s="86"/>
    </row>
    <row r="148" spans="1:2" x14ac:dyDescent="0.25">
      <c r="A148" s="9"/>
      <c r="B148" s="86"/>
    </row>
    <row r="149" spans="1:2" x14ac:dyDescent="0.25">
      <c r="A149" s="9"/>
      <c r="B149" s="86"/>
    </row>
    <row r="150" spans="1:2" x14ac:dyDescent="0.25">
      <c r="A150" s="9"/>
      <c r="B150" s="86"/>
    </row>
    <row r="151" spans="1:2" x14ac:dyDescent="0.25">
      <c r="A151" s="9"/>
      <c r="B151" s="86"/>
    </row>
    <row r="152" spans="1:2" x14ac:dyDescent="0.25">
      <c r="A152" s="9"/>
      <c r="B152" s="86"/>
    </row>
    <row r="153" spans="1:2" x14ac:dyDescent="0.25">
      <c r="A153" s="9"/>
      <c r="B153" s="86"/>
    </row>
    <row r="154" spans="1:2" x14ac:dyDescent="0.25">
      <c r="A154" s="9"/>
      <c r="B154" s="86"/>
    </row>
    <row r="155" spans="1:2" x14ac:dyDescent="0.25">
      <c r="A155" s="9"/>
      <c r="B155" s="86"/>
    </row>
    <row r="156" spans="1:2" x14ac:dyDescent="0.25">
      <c r="A156" s="9"/>
      <c r="B156" s="86"/>
    </row>
    <row r="157" spans="1:2" x14ac:dyDescent="0.25">
      <c r="A157" s="9"/>
      <c r="B157" s="86"/>
    </row>
    <row r="158" spans="1:2" x14ac:dyDescent="0.25">
      <c r="A158" s="9"/>
      <c r="B158" s="86"/>
    </row>
    <row r="159" spans="1:2" x14ac:dyDescent="0.25">
      <c r="A159" s="9"/>
      <c r="B159" s="86"/>
    </row>
    <row r="160" spans="1:2" x14ac:dyDescent="0.25">
      <c r="A160" s="9"/>
      <c r="B160" s="86"/>
    </row>
    <row r="161" spans="1:2" x14ac:dyDescent="0.25">
      <c r="A161" s="9"/>
      <c r="B161" s="86"/>
    </row>
    <row r="162" spans="1:2" x14ac:dyDescent="0.25">
      <c r="A162" s="9"/>
      <c r="B162" s="86"/>
    </row>
    <row r="163" spans="1:2" x14ac:dyDescent="0.25">
      <c r="A163" s="9"/>
      <c r="B163" s="86"/>
    </row>
    <row r="164" spans="1:2" x14ac:dyDescent="0.25">
      <c r="A164" s="9"/>
      <c r="B164" s="86"/>
    </row>
    <row r="165" spans="1:2" x14ac:dyDescent="0.25">
      <c r="A165" s="9"/>
      <c r="B165" s="86"/>
    </row>
    <row r="166" spans="1:2" x14ac:dyDescent="0.25">
      <c r="A166" s="9"/>
      <c r="B166" s="86"/>
    </row>
    <row r="167" spans="1:2" x14ac:dyDescent="0.25">
      <c r="A167" s="9"/>
      <c r="B167" s="86"/>
    </row>
    <row r="168" spans="1:2" x14ac:dyDescent="0.25">
      <c r="A168" s="9"/>
      <c r="B168" s="86"/>
    </row>
    <row r="169" spans="1:2" x14ac:dyDescent="0.25">
      <c r="A169" s="9"/>
      <c r="B169" s="86"/>
    </row>
    <row r="170" spans="1:2" x14ac:dyDescent="0.25">
      <c r="A170" s="9"/>
      <c r="B170" s="86"/>
    </row>
    <row r="171" spans="1:2" x14ac:dyDescent="0.25">
      <c r="A171" s="9"/>
      <c r="B171" s="86"/>
    </row>
    <row r="172" spans="1:2" x14ac:dyDescent="0.25">
      <c r="A172" s="9"/>
      <c r="B172" s="86"/>
    </row>
    <row r="173" spans="1:2" x14ac:dyDescent="0.25">
      <c r="A173" s="9"/>
      <c r="B173" s="86"/>
    </row>
    <row r="174" spans="1:2" x14ac:dyDescent="0.25">
      <c r="A174" s="9"/>
      <c r="B174" s="86"/>
    </row>
    <row r="175" spans="1:2" x14ac:dyDescent="0.25">
      <c r="A175" s="9"/>
      <c r="B175" s="86"/>
    </row>
    <row r="176" spans="1:2" x14ac:dyDescent="0.25">
      <c r="A176" s="9"/>
      <c r="B176" s="86"/>
    </row>
    <row r="177" spans="1:2" x14ac:dyDescent="0.25">
      <c r="A177" s="9"/>
      <c r="B177" s="86"/>
    </row>
    <row r="178" spans="1:2" x14ac:dyDescent="0.25">
      <c r="A178" s="9"/>
      <c r="B178" s="86"/>
    </row>
    <row r="179" spans="1:2" x14ac:dyDescent="0.25">
      <c r="A179" s="9"/>
      <c r="B179" s="86"/>
    </row>
    <row r="180" spans="1:2" x14ac:dyDescent="0.25">
      <c r="A180" s="9"/>
      <c r="B180" s="86"/>
    </row>
    <row r="181" spans="1:2" x14ac:dyDescent="0.25">
      <c r="A181" s="9"/>
      <c r="B181" s="86"/>
    </row>
    <row r="182" spans="1:2" x14ac:dyDescent="0.25">
      <c r="A182" s="9"/>
      <c r="B182" s="86"/>
    </row>
    <row r="183" spans="1:2" x14ac:dyDescent="0.25">
      <c r="A183" s="9"/>
      <c r="B183" s="86"/>
    </row>
    <row r="184" spans="1:2" x14ac:dyDescent="0.25">
      <c r="A184" s="9"/>
      <c r="B184" s="86"/>
    </row>
    <row r="185" spans="1:2" x14ac:dyDescent="0.25">
      <c r="A185" s="9"/>
      <c r="B185" s="86"/>
    </row>
    <row r="186" spans="1:2" x14ac:dyDescent="0.25">
      <c r="A186" s="9"/>
      <c r="B186" s="86"/>
    </row>
    <row r="187" spans="1:2" x14ac:dyDescent="0.25">
      <c r="A187" s="9"/>
      <c r="B187" s="86"/>
    </row>
    <row r="188" spans="1:2" x14ac:dyDescent="0.25">
      <c r="A188" s="9"/>
      <c r="B188" s="86"/>
    </row>
    <row r="189" spans="1:2" x14ac:dyDescent="0.25">
      <c r="A189" s="9"/>
      <c r="B189" s="86"/>
    </row>
    <row r="190" spans="1:2" x14ac:dyDescent="0.25">
      <c r="A190" s="9"/>
      <c r="B190" s="86"/>
    </row>
    <row r="191" spans="1:2" x14ac:dyDescent="0.25">
      <c r="A191" s="9"/>
      <c r="B191" s="86"/>
    </row>
    <row r="192" spans="1:2" x14ac:dyDescent="0.25">
      <c r="A192" s="9"/>
      <c r="B192" s="86"/>
    </row>
    <row r="193" spans="1:2" x14ac:dyDescent="0.25">
      <c r="A193" s="9"/>
      <c r="B193" s="86"/>
    </row>
    <row r="194" spans="1:2" x14ac:dyDescent="0.25">
      <c r="A194" s="9"/>
      <c r="B194" s="86"/>
    </row>
    <row r="195" spans="1:2" x14ac:dyDescent="0.25">
      <c r="A195" s="9"/>
      <c r="B195" s="86"/>
    </row>
    <row r="196" spans="1:2" x14ac:dyDescent="0.25">
      <c r="A196" s="9"/>
      <c r="B196" s="86"/>
    </row>
    <row r="197" spans="1:2" x14ac:dyDescent="0.25">
      <c r="A197" s="9"/>
      <c r="B197" s="86"/>
    </row>
    <row r="198" spans="1:2" x14ac:dyDescent="0.25">
      <c r="A198" s="9"/>
      <c r="B198" s="86"/>
    </row>
    <row r="199" spans="1:2" x14ac:dyDescent="0.25">
      <c r="A199" s="9"/>
      <c r="B199" s="86"/>
    </row>
    <row r="200" spans="1:2" x14ac:dyDescent="0.25">
      <c r="A200" s="9"/>
      <c r="B200" s="86"/>
    </row>
    <row r="201" spans="1:2" x14ac:dyDescent="0.25">
      <c r="A201" s="9"/>
      <c r="B201" s="86"/>
    </row>
    <row r="202" spans="1:2" x14ac:dyDescent="0.25">
      <c r="A202" s="9"/>
      <c r="B202" s="86"/>
    </row>
    <row r="203" spans="1:2" x14ac:dyDescent="0.25">
      <c r="A203" s="9"/>
      <c r="B203" s="86"/>
    </row>
    <row r="204" spans="1:2" x14ac:dyDescent="0.25">
      <c r="A204" s="9"/>
      <c r="B204" s="86"/>
    </row>
    <row r="205" spans="1:2" x14ac:dyDescent="0.25">
      <c r="A205" s="9"/>
      <c r="B205" s="86"/>
    </row>
    <row r="206" spans="1:2" x14ac:dyDescent="0.25">
      <c r="A206" s="9"/>
      <c r="B206" s="86"/>
    </row>
    <row r="207" spans="1:2" x14ac:dyDescent="0.25">
      <c r="A207" s="9"/>
      <c r="B207" s="86"/>
    </row>
    <row r="208" spans="1:2" x14ac:dyDescent="0.25">
      <c r="A208" s="9"/>
      <c r="B208" s="86"/>
    </row>
    <row r="209" spans="1:2" x14ac:dyDescent="0.25">
      <c r="A209" s="9"/>
      <c r="B209" s="86"/>
    </row>
    <row r="210" spans="1:2" x14ac:dyDescent="0.25">
      <c r="A210" s="9"/>
      <c r="B210" s="86"/>
    </row>
    <row r="211" spans="1:2" x14ac:dyDescent="0.25">
      <c r="A211" s="9"/>
      <c r="B211" s="86"/>
    </row>
    <row r="212" spans="1:2" x14ac:dyDescent="0.25">
      <c r="A212" s="9"/>
      <c r="B212" s="86"/>
    </row>
    <row r="213" spans="1:2" x14ac:dyDescent="0.25">
      <c r="A213" s="9"/>
      <c r="B213" s="86"/>
    </row>
    <row r="214" spans="1:2" x14ac:dyDescent="0.25">
      <c r="A214" s="9"/>
      <c r="B214" s="86"/>
    </row>
    <row r="215" spans="1:2" x14ac:dyDescent="0.25">
      <c r="A215" s="9"/>
      <c r="B215" s="86"/>
    </row>
    <row r="216" spans="1:2" x14ac:dyDescent="0.25">
      <c r="A216" s="9"/>
      <c r="B216" s="86"/>
    </row>
    <row r="217" spans="1:2" x14ac:dyDescent="0.25">
      <c r="A217" s="9"/>
      <c r="B217" s="86"/>
    </row>
    <row r="218" spans="1:2" x14ac:dyDescent="0.25">
      <c r="A218" s="9"/>
      <c r="B218" s="86"/>
    </row>
    <row r="219" spans="1:2" x14ac:dyDescent="0.25">
      <c r="A219" s="9"/>
      <c r="B219" s="86"/>
    </row>
    <row r="220" spans="1:2" x14ac:dyDescent="0.25">
      <c r="A220" s="9"/>
      <c r="B220" s="86"/>
    </row>
    <row r="221" spans="1:2" x14ac:dyDescent="0.25">
      <c r="A221" s="9"/>
      <c r="B221" s="86"/>
    </row>
    <row r="222" spans="1:2" x14ac:dyDescent="0.25">
      <c r="A222" s="9"/>
      <c r="B222" s="86"/>
    </row>
    <row r="223" spans="1:2" x14ac:dyDescent="0.25">
      <c r="A223" s="9"/>
      <c r="B223" s="86"/>
    </row>
    <row r="224" spans="1:2" x14ac:dyDescent="0.25">
      <c r="A224" s="9"/>
      <c r="B224" s="86"/>
    </row>
    <row r="225" spans="1:2" x14ac:dyDescent="0.25">
      <c r="A225" s="9"/>
      <c r="B225" s="86"/>
    </row>
    <row r="226" spans="1:2" x14ac:dyDescent="0.25">
      <c r="A226" s="9"/>
      <c r="B226" s="86"/>
    </row>
    <row r="227" spans="1:2" x14ac:dyDescent="0.25">
      <c r="A227" s="9"/>
      <c r="B227" s="86"/>
    </row>
    <row r="228" spans="1:2" x14ac:dyDescent="0.25">
      <c r="A228" s="9"/>
      <c r="B228" s="86"/>
    </row>
    <row r="229" spans="1:2" x14ac:dyDescent="0.25">
      <c r="A229" s="9"/>
      <c r="B229" s="86"/>
    </row>
    <row r="230" spans="1:2" x14ac:dyDescent="0.25">
      <c r="A230" s="9"/>
      <c r="B230" s="86"/>
    </row>
    <row r="231" spans="1:2" x14ac:dyDescent="0.25">
      <c r="A231" s="9"/>
      <c r="B231" s="86"/>
    </row>
    <row r="232" spans="1:2" x14ac:dyDescent="0.25">
      <c r="A232" s="9"/>
      <c r="B232" s="86"/>
    </row>
    <row r="233" spans="1:2" x14ac:dyDescent="0.25">
      <c r="A233" s="9"/>
      <c r="B233" s="86"/>
    </row>
    <row r="234" spans="1:2" x14ac:dyDescent="0.25">
      <c r="A234" s="9"/>
      <c r="B234" s="86"/>
    </row>
    <row r="235" spans="1:2" x14ac:dyDescent="0.25">
      <c r="A235" s="9"/>
      <c r="B235" s="86"/>
    </row>
    <row r="236" spans="1:2" x14ac:dyDescent="0.25">
      <c r="A236" s="9"/>
      <c r="B236" s="86"/>
    </row>
    <row r="237" spans="1:2" x14ac:dyDescent="0.25">
      <c r="A237" s="9"/>
      <c r="B237" s="86"/>
    </row>
    <row r="238" spans="1:2" x14ac:dyDescent="0.25">
      <c r="A238" s="9"/>
      <c r="B238" s="86"/>
    </row>
    <row r="239" spans="1:2" x14ac:dyDescent="0.25">
      <c r="A239" s="9"/>
      <c r="B239" s="86"/>
    </row>
    <row r="240" spans="1:2" x14ac:dyDescent="0.25">
      <c r="A240" s="9"/>
      <c r="B240" s="86"/>
    </row>
    <row r="241" spans="1:2" x14ac:dyDescent="0.25">
      <c r="A241" s="9"/>
      <c r="B241" s="86"/>
    </row>
    <row r="242" spans="1:2" x14ac:dyDescent="0.25">
      <c r="A242" s="9"/>
      <c r="B242" s="86"/>
    </row>
    <row r="243" spans="1:2" x14ac:dyDescent="0.25">
      <c r="A243" s="9"/>
      <c r="B243" s="86"/>
    </row>
    <row r="244" spans="1:2" x14ac:dyDescent="0.25">
      <c r="A244" s="9"/>
      <c r="B244" s="86"/>
    </row>
    <row r="245" spans="1:2" x14ac:dyDescent="0.25">
      <c r="A245" s="9"/>
      <c r="B245" s="86"/>
    </row>
    <row r="246" spans="1:2" x14ac:dyDescent="0.25">
      <c r="A246" s="9"/>
      <c r="B246" s="86"/>
    </row>
    <row r="247" spans="1:2" x14ac:dyDescent="0.25">
      <c r="A247" s="9"/>
      <c r="B247" s="86"/>
    </row>
    <row r="248" spans="1:2" x14ac:dyDescent="0.25">
      <c r="A248" s="9"/>
      <c r="B248" s="86"/>
    </row>
    <row r="249" spans="1:2" x14ac:dyDescent="0.25">
      <c r="A249" s="9"/>
      <c r="B249" s="86"/>
    </row>
    <row r="250" spans="1:2" x14ac:dyDescent="0.25">
      <c r="A250" s="9"/>
      <c r="B250" s="86"/>
    </row>
    <row r="251" spans="1:2" x14ac:dyDescent="0.25">
      <c r="A251" s="9"/>
      <c r="B251" s="86"/>
    </row>
    <row r="252" spans="1:2" x14ac:dyDescent="0.25">
      <c r="A252" s="9"/>
      <c r="B252" s="86"/>
    </row>
    <row r="253" spans="1:2" x14ac:dyDescent="0.25">
      <c r="A253" s="9"/>
      <c r="B253" s="86"/>
    </row>
    <row r="254" spans="1:2" x14ac:dyDescent="0.25">
      <c r="A254" s="9"/>
      <c r="B254" s="86"/>
    </row>
    <row r="255" spans="1:2" x14ac:dyDescent="0.25">
      <c r="A255" s="9"/>
      <c r="B255" s="86"/>
    </row>
    <row r="256" spans="1:2" x14ac:dyDescent="0.25">
      <c r="A256" s="9"/>
      <c r="B256" s="86"/>
    </row>
    <row r="257" spans="1:2" x14ac:dyDescent="0.25">
      <c r="A257" s="9"/>
      <c r="B257" s="86"/>
    </row>
    <row r="258" spans="1:2" x14ac:dyDescent="0.25">
      <c r="A258" s="9"/>
      <c r="B258" s="86"/>
    </row>
    <row r="259" spans="1:2" x14ac:dyDescent="0.25">
      <c r="A259" s="9"/>
      <c r="B259" s="86"/>
    </row>
    <row r="260" spans="1:2" x14ac:dyDescent="0.25">
      <c r="A260" s="9"/>
      <c r="B260" s="86"/>
    </row>
    <row r="261" spans="1:2" x14ac:dyDescent="0.25">
      <c r="A261" s="9"/>
      <c r="B261" s="86"/>
    </row>
    <row r="262" spans="1:2" x14ac:dyDescent="0.25">
      <c r="A262" s="9"/>
      <c r="B262" s="86"/>
    </row>
    <row r="263" spans="1:2" x14ac:dyDescent="0.25">
      <c r="A263" s="9"/>
      <c r="B263" s="86"/>
    </row>
    <row r="264" spans="1:2" x14ac:dyDescent="0.25">
      <c r="A264" s="9"/>
      <c r="B264" s="86"/>
    </row>
    <row r="265" spans="1:2" x14ac:dyDescent="0.25">
      <c r="A265" s="9"/>
      <c r="B265" s="86"/>
    </row>
    <row r="266" spans="1:2" x14ac:dyDescent="0.25">
      <c r="A266" s="9"/>
      <c r="B266" s="86"/>
    </row>
    <row r="267" spans="1:2" x14ac:dyDescent="0.25">
      <c r="A267" s="9"/>
      <c r="B267" s="86"/>
    </row>
    <row r="268" spans="1:2" x14ac:dyDescent="0.25">
      <c r="A268" s="9"/>
      <c r="B268" s="86"/>
    </row>
    <row r="269" spans="1:2" x14ac:dyDescent="0.25">
      <c r="A269" s="9"/>
      <c r="B269" s="86"/>
    </row>
    <row r="270" spans="1:2" x14ac:dyDescent="0.25">
      <c r="A270" s="9"/>
      <c r="B270" s="86"/>
    </row>
    <row r="271" spans="1:2" x14ac:dyDescent="0.25">
      <c r="A271" s="9"/>
      <c r="B271" s="86"/>
    </row>
    <row r="272" spans="1:2" x14ac:dyDescent="0.25">
      <c r="A272" s="9"/>
      <c r="B272" s="86"/>
    </row>
    <row r="273" spans="1:2" x14ac:dyDescent="0.25">
      <c r="A273" s="9"/>
      <c r="B273" s="86"/>
    </row>
    <row r="274" spans="1:2" x14ac:dyDescent="0.25">
      <c r="A274" s="9"/>
      <c r="B274" s="86"/>
    </row>
    <row r="275" spans="1:2" x14ac:dyDescent="0.25">
      <c r="A275" s="9"/>
      <c r="B275" s="86"/>
    </row>
    <row r="276" spans="1:2" x14ac:dyDescent="0.25">
      <c r="A276" s="9"/>
      <c r="B276" s="86"/>
    </row>
    <row r="277" spans="1:2" x14ac:dyDescent="0.25">
      <c r="A277" s="9"/>
      <c r="B277" s="86"/>
    </row>
    <row r="278" spans="1:2" x14ac:dyDescent="0.25">
      <c r="A278" s="9"/>
      <c r="B278" s="86"/>
    </row>
    <row r="279" spans="1:2" x14ac:dyDescent="0.25">
      <c r="A279" s="9"/>
      <c r="B279" s="86"/>
    </row>
    <row r="280" spans="1:2" x14ac:dyDescent="0.25">
      <c r="A280" s="9"/>
      <c r="B280" s="86"/>
    </row>
    <row r="281" spans="1:2" x14ac:dyDescent="0.25">
      <c r="A281" s="9"/>
      <c r="B281" s="86"/>
    </row>
    <row r="282" spans="1:2" x14ac:dyDescent="0.25">
      <c r="A282" s="9"/>
      <c r="B282" s="86"/>
    </row>
    <row r="283" spans="1:2" x14ac:dyDescent="0.25">
      <c r="A283" s="9"/>
      <c r="B283" s="86"/>
    </row>
    <row r="284" spans="1:2" x14ac:dyDescent="0.25">
      <c r="A284" s="9"/>
      <c r="B284" s="86"/>
    </row>
    <row r="285" spans="1:2" x14ac:dyDescent="0.25">
      <c r="A285" s="9"/>
      <c r="B285" s="86"/>
    </row>
    <row r="286" spans="1:2" x14ac:dyDescent="0.25">
      <c r="A286" s="9"/>
      <c r="B286" s="86"/>
    </row>
    <row r="287" spans="1:2" x14ac:dyDescent="0.25">
      <c r="A287" s="9"/>
      <c r="B287" s="86"/>
    </row>
    <row r="288" spans="1:2" x14ac:dyDescent="0.25">
      <c r="A288" s="9"/>
      <c r="B288" s="86"/>
    </row>
    <row r="289" spans="1:2" x14ac:dyDescent="0.25">
      <c r="A289" s="9"/>
      <c r="B289" s="86"/>
    </row>
    <row r="290" spans="1:2" x14ac:dyDescent="0.25">
      <c r="A290" s="9"/>
      <c r="B290" s="86"/>
    </row>
    <row r="291" spans="1:2" x14ac:dyDescent="0.25">
      <c r="A291" s="9"/>
      <c r="B291" s="86"/>
    </row>
    <row r="292" spans="1:2" x14ac:dyDescent="0.25">
      <c r="A292" s="9"/>
      <c r="B292" s="86"/>
    </row>
    <row r="293" spans="1:2" x14ac:dyDescent="0.25">
      <c r="A293" s="9"/>
      <c r="B293" s="86"/>
    </row>
    <row r="294" spans="1:2" x14ac:dyDescent="0.25">
      <c r="A294" s="9"/>
      <c r="B294" s="86"/>
    </row>
    <row r="295" spans="1:2" x14ac:dyDescent="0.25">
      <c r="A295" s="9"/>
      <c r="B295" s="86"/>
    </row>
    <row r="296" spans="1:2" x14ac:dyDescent="0.25">
      <c r="A296" s="9"/>
      <c r="B296" s="86"/>
    </row>
    <row r="297" spans="1:2" x14ac:dyDescent="0.25">
      <c r="A297" s="9"/>
      <c r="B297" s="86"/>
    </row>
    <row r="298" spans="1:2" x14ac:dyDescent="0.25">
      <c r="A298" s="9"/>
      <c r="B298" s="86"/>
    </row>
    <row r="299" spans="1:2" x14ac:dyDescent="0.25">
      <c r="A299" s="9"/>
      <c r="B299" s="86"/>
    </row>
    <row r="300" spans="1:2" x14ac:dyDescent="0.25">
      <c r="A300" s="9"/>
      <c r="B300" s="86"/>
    </row>
    <row r="301" spans="1:2" x14ac:dyDescent="0.25">
      <c r="A301" s="9"/>
      <c r="B301" s="86"/>
    </row>
    <row r="302" spans="1:2" x14ac:dyDescent="0.25">
      <c r="A302" s="9"/>
      <c r="B302" s="86"/>
    </row>
    <row r="303" spans="1:2" x14ac:dyDescent="0.25">
      <c r="A303" s="9"/>
      <c r="B303" s="86"/>
    </row>
    <row r="304" spans="1:2" x14ac:dyDescent="0.25">
      <c r="A304" s="9"/>
      <c r="B304" s="86"/>
    </row>
    <row r="305" spans="1:2" x14ac:dyDescent="0.25">
      <c r="A305" s="9"/>
      <c r="B305" s="86"/>
    </row>
    <row r="306" spans="1:2" x14ac:dyDescent="0.25">
      <c r="A306" s="9"/>
      <c r="B306" s="86"/>
    </row>
    <row r="307" spans="1:2" x14ac:dyDescent="0.25">
      <c r="A307" s="9"/>
      <c r="B307" s="86"/>
    </row>
    <row r="308" spans="1:2" x14ac:dyDescent="0.25">
      <c r="A308" s="9"/>
      <c r="B308" s="86"/>
    </row>
    <row r="309" spans="1:2" x14ac:dyDescent="0.25">
      <c r="A309" s="9"/>
      <c r="B309" s="86"/>
    </row>
    <row r="310" spans="1:2" x14ac:dyDescent="0.25">
      <c r="A310" s="9"/>
      <c r="B310" s="86"/>
    </row>
    <row r="311" spans="1:2" x14ac:dyDescent="0.25">
      <c r="A311" s="9"/>
      <c r="B311" s="86"/>
    </row>
    <row r="312" spans="1:2" x14ac:dyDescent="0.25">
      <c r="A312" s="9"/>
      <c r="B312" s="86"/>
    </row>
    <row r="313" spans="1:2" x14ac:dyDescent="0.25">
      <c r="A313" s="9"/>
      <c r="B313" s="86"/>
    </row>
    <row r="314" spans="1:2" x14ac:dyDescent="0.25">
      <c r="A314" s="9"/>
      <c r="B314" s="86"/>
    </row>
    <row r="315" spans="1:2" x14ac:dyDescent="0.25">
      <c r="A315" s="9"/>
      <c r="B315" s="86"/>
    </row>
    <row r="316" spans="1:2" x14ac:dyDescent="0.25">
      <c r="A316" s="9"/>
      <c r="B316" s="86"/>
    </row>
    <row r="317" spans="1:2" x14ac:dyDescent="0.25">
      <c r="A317" s="9"/>
      <c r="B317" s="86"/>
    </row>
    <row r="318" spans="1:2" x14ac:dyDescent="0.25">
      <c r="A318" s="9"/>
      <c r="B318" s="86"/>
    </row>
    <row r="319" spans="1:2" x14ac:dyDescent="0.25">
      <c r="A319" s="9"/>
      <c r="B319" s="86"/>
    </row>
    <row r="320" spans="1:2" x14ac:dyDescent="0.25">
      <c r="A320" s="9"/>
      <c r="B320" s="86"/>
    </row>
    <row r="321" spans="1:2" x14ac:dyDescent="0.25">
      <c r="A321" s="9"/>
      <c r="B321" s="86"/>
    </row>
    <row r="322" spans="1:2" x14ac:dyDescent="0.25">
      <c r="A322" s="9"/>
      <c r="B322" s="86"/>
    </row>
    <row r="323" spans="1:2" x14ac:dyDescent="0.25">
      <c r="A323" s="9"/>
      <c r="B323" s="86"/>
    </row>
    <row r="324" spans="1:2" x14ac:dyDescent="0.25">
      <c r="A324" s="9"/>
      <c r="B324" s="86"/>
    </row>
    <row r="325" spans="1:2" x14ac:dyDescent="0.25">
      <c r="A325" s="9"/>
      <c r="B325" s="86"/>
    </row>
    <row r="326" spans="1:2" x14ac:dyDescent="0.25">
      <c r="A326" s="9"/>
      <c r="B326" s="86"/>
    </row>
    <row r="327" spans="1:2" x14ac:dyDescent="0.25">
      <c r="A327" s="9"/>
      <c r="B327" s="86"/>
    </row>
    <row r="328" spans="1:2" x14ac:dyDescent="0.25">
      <c r="A328" s="9"/>
      <c r="B328" s="86"/>
    </row>
    <row r="329" spans="1:2" x14ac:dyDescent="0.25">
      <c r="A329" s="9"/>
      <c r="B329" s="86"/>
    </row>
    <row r="330" spans="1:2" x14ac:dyDescent="0.25">
      <c r="A330" s="9"/>
      <c r="B330" s="86"/>
    </row>
    <row r="331" spans="1:2" x14ac:dyDescent="0.25">
      <c r="A331" s="9"/>
      <c r="B331" s="86"/>
    </row>
    <row r="332" spans="1:2" x14ac:dyDescent="0.25">
      <c r="A332" s="9"/>
      <c r="B332" s="86"/>
    </row>
    <row r="333" spans="1:2" x14ac:dyDescent="0.25">
      <c r="A333" s="9"/>
      <c r="B333" s="86"/>
    </row>
    <row r="334" spans="1:2" x14ac:dyDescent="0.25">
      <c r="A334" s="9"/>
      <c r="B334" s="86"/>
    </row>
    <row r="335" spans="1:2" x14ac:dyDescent="0.25">
      <c r="A335" s="9"/>
      <c r="B335" s="86"/>
    </row>
    <row r="336" spans="1:2" x14ac:dyDescent="0.25">
      <c r="A336" s="9"/>
      <c r="B336" s="86"/>
    </row>
    <row r="337" spans="1:2" x14ac:dyDescent="0.25">
      <c r="A337" s="9"/>
      <c r="B337" s="86"/>
    </row>
    <row r="338" spans="1:2" x14ac:dyDescent="0.25">
      <c r="A338" s="9"/>
      <c r="B338" s="86"/>
    </row>
    <row r="339" spans="1:2" x14ac:dyDescent="0.25">
      <c r="A339" s="9"/>
      <c r="B339" s="86"/>
    </row>
    <row r="340" spans="1:2" x14ac:dyDescent="0.25">
      <c r="A340" s="9"/>
      <c r="B340" s="86"/>
    </row>
    <row r="341" spans="1:2" x14ac:dyDescent="0.25">
      <c r="A341" s="9"/>
      <c r="B341" s="86"/>
    </row>
    <row r="342" spans="1:2" x14ac:dyDescent="0.25">
      <c r="A342" s="9"/>
      <c r="B342" s="86"/>
    </row>
    <row r="343" spans="1:2" x14ac:dyDescent="0.25">
      <c r="A343" s="9"/>
      <c r="B343" s="86"/>
    </row>
    <row r="344" spans="1:2" x14ac:dyDescent="0.25">
      <c r="A344" s="9"/>
      <c r="B344" s="86"/>
    </row>
    <row r="345" spans="1:2" x14ac:dyDescent="0.25">
      <c r="A345" s="9"/>
      <c r="B345" s="86"/>
    </row>
    <row r="346" spans="1:2" x14ac:dyDescent="0.25">
      <c r="A346" s="9"/>
      <c r="B346" s="86"/>
    </row>
    <row r="347" spans="1:2" x14ac:dyDescent="0.25">
      <c r="A347" s="9"/>
      <c r="B347" s="86"/>
    </row>
    <row r="348" spans="1:2" x14ac:dyDescent="0.25">
      <c r="A348" s="9"/>
      <c r="B348" s="86"/>
    </row>
    <row r="349" spans="1:2" x14ac:dyDescent="0.25">
      <c r="A349" s="9"/>
      <c r="B349" s="86"/>
    </row>
    <row r="350" spans="1:2" x14ac:dyDescent="0.25">
      <c r="A350" s="9"/>
      <c r="B350" s="86"/>
    </row>
    <row r="351" spans="1:2" x14ac:dyDescent="0.25">
      <c r="A351" s="9"/>
      <c r="B351" s="86"/>
    </row>
    <row r="352" spans="1:2" x14ac:dyDescent="0.25">
      <c r="A352" s="9"/>
      <c r="B352" s="86"/>
    </row>
    <row r="353" spans="1:2" x14ac:dyDescent="0.25">
      <c r="A353" s="9"/>
      <c r="B353" s="86"/>
    </row>
    <row r="354" spans="1:2" x14ac:dyDescent="0.25">
      <c r="A354" s="9"/>
      <c r="B354" s="86"/>
    </row>
    <row r="355" spans="1:2" x14ac:dyDescent="0.25">
      <c r="A355" s="9"/>
      <c r="B355" s="86"/>
    </row>
    <row r="356" spans="1:2" x14ac:dyDescent="0.25">
      <c r="A356" s="9"/>
      <c r="B356" s="86"/>
    </row>
    <row r="357" spans="1:2" x14ac:dyDescent="0.25">
      <c r="A357" s="9"/>
      <c r="B357" s="86"/>
    </row>
    <row r="358" spans="1:2" x14ac:dyDescent="0.25">
      <c r="A358" s="9"/>
      <c r="B358" s="86"/>
    </row>
    <row r="359" spans="1:2" x14ac:dyDescent="0.25">
      <c r="A359" s="9"/>
      <c r="B359" s="86"/>
    </row>
    <row r="360" spans="1:2" x14ac:dyDescent="0.25">
      <c r="A360" s="9"/>
      <c r="B360" s="86"/>
    </row>
    <row r="361" spans="1:2" x14ac:dyDescent="0.25">
      <c r="A361" s="9"/>
      <c r="B361" s="86"/>
    </row>
    <row r="362" spans="1:2" x14ac:dyDescent="0.25">
      <c r="A362" s="9"/>
      <c r="B362" s="86"/>
    </row>
    <row r="363" spans="1:2" x14ac:dyDescent="0.25">
      <c r="A363" s="9"/>
      <c r="B363" s="86"/>
    </row>
    <row r="364" spans="1:2" x14ac:dyDescent="0.25">
      <c r="A364" s="9"/>
      <c r="B364" s="86"/>
    </row>
    <row r="365" spans="1:2" x14ac:dyDescent="0.25">
      <c r="A365" s="9"/>
      <c r="B365" s="86"/>
    </row>
    <row r="366" spans="1:2" x14ac:dyDescent="0.25">
      <c r="A366" s="9"/>
      <c r="B366" s="86"/>
    </row>
    <row r="367" spans="1:2" x14ac:dyDescent="0.25">
      <c r="A367" s="9"/>
      <c r="B367" s="86"/>
    </row>
    <row r="368" spans="1:2" x14ac:dyDescent="0.25">
      <c r="A368" s="9"/>
      <c r="B368" s="86"/>
    </row>
    <row r="369" spans="1:2" x14ac:dyDescent="0.25">
      <c r="A369" s="9"/>
      <c r="B369" s="86"/>
    </row>
    <row r="370" spans="1:2" x14ac:dyDescent="0.25">
      <c r="A370" s="9"/>
      <c r="B370" s="86"/>
    </row>
    <row r="371" spans="1:2" x14ac:dyDescent="0.25">
      <c r="A371" s="9"/>
      <c r="B371" s="86"/>
    </row>
    <row r="372" spans="1:2" x14ac:dyDescent="0.25">
      <c r="A372" s="9"/>
      <c r="B372" s="86"/>
    </row>
    <row r="373" spans="1:2" x14ac:dyDescent="0.25">
      <c r="A373" s="9"/>
      <c r="B373" s="86"/>
    </row>
    <row r="374" spans="1:2" x14ac:dyDescent="0.25">
      <c r="A374" s="9"/>
      <c r="B374" s="86"/>
    </row>
    <row r="375" spans="1:2" x14ac:dyDescent="0.25">
      <c r="A375" s="9"/>
      <c r="B375" s="86"/>
    </row>
    <row r="376" spans="1:2" x14ac:dyDescent="0.25">
      <c r="A376" s="9"/>
      <c r="B376" s="86"/>
    </row>
    <row r="377" spans="1:2" x14ac:dyDescent="0.25">
      <c r="A377" s="9"/>
      <c r="B377" s="86"/>
    </row>
    <row r="378" spans="1:2" x14ac:dyDescent="0.25">
      <c r="A378" s="9"/>
      <c r="B378" s="86"/>
    </row>
    <row r="379" spans="1:2" x14ac:dyDescent="0.25">
      <c r="A379" s="9"/>
      <c r="B379" s="86"/>
    </row>
    <row r="380" spans="1:2" x14ac:dyDescent="0.25">
      <c r="A380" s="9"/>
      <c r="B380" s="86"/>
    </row>
    <row r="381" spans="1:2" x14ac:dyDescent="0.25">
      <c r="A381" s="9"/>
      <c r="B381" s="86"/>
    </row>
    <row r="382" spans="1:2" x14ac:dyDescent="0.25">
      <c r="A382" s="9"/>
      <c r="B382" s="86"/>
    </row>
    <row r="383" spans="1:2" x14ac:dyDescent="0.25">
      <c r="A383" s="9"/>
      <c r="B383" s="86"/>
    </row>
    <row r="384" spans="1:2" x14ac:dyDescent="0.25">
      <c r="A384" s="9"/>
      <c r="B384" s="86"/>
    </row>
    <row r="385" spans="1:2" x14ac:dyDescent="0.25">
      <c r="A385" s="9"/>
      <c r="B385" s="86"/>
    </row>
    <row r="386" spans="1:2" x14ac:dyDescent="0.25">
      <c r="A386" s="9"/>
      <c r="B386" s="86"/>
    </row>
    <row r="387" spans="1:2" x14ac:dyDescent="0.25">
      <c r="A387" s="9"/>
      <c r="B387" s="86"/>
    </row>
    <row r="388" spans="1:2" x14ac:dyDescent="0.25">
      <c r="A388" s="9"/>
      <c r="B388" s="86"/>
    </row>
    <row r="389" spans="1:2" x14ac:dyDescent="0.25">
      <c r="A389" s="9"/>
      <c r="B389" s="86"/>
    </row>
    <row r="390" spans="1:2" x14ac:dyDescent="0.25">
      <c r="A390" s="9"/>
      <c r="B390" s="86"/>
    </row>
    <row r="391" spans="1:2" x14ac:dyDescent="0.25">
      <c r="A391" s="9"/>
      <c r="B391" s="86"/>
    </row>
    <row r="392" spans="1:2" x14ac:dyDescent="0.25">
      <c r="A392" s="9"/>
      <c r="B392" s="86"/>
    </row>
    <row r="393" spans="1:2" x14ac:dyDescent="0.25">
      <c r="A393" s="9"/>
      <c r="B393" s="86"/>
    </row>
    <row r="394" spans="1:2" x14ac:dyDescent="0.25">
      <c r="A394" s="9"/>
      <c r="B394" s="86"/>
    </row>
    <row r="395" spans="1:2" x14ac:dyDescent="0.25">
      <c r="A395" s="9"/>
      <c r="B395" s="86"/>
    </row>
    <row r="396" spans="1:2" x14ac:dyDescent="0.25">
      <c r="A396" s="9"/>
      <c r="B396" s="86"/>
    </row>
    <row r="397" spans="1:2" x14ac:dyDescent="0.25">
      <c r="A397" s="9"/>
      <c r="B397" s="86"/>
    </row>
    <row r="398" spans="1:2" x14ac:dyDescent="0.25">
      <c r="A398" s="9"/>
      <c r="B398" s="86"/>
    </row>
    <row r="399" spans="1:2" x14ac:dyDescent="0.25">
      <c r="A399" s="9"/>
      <c r="B399" s="86"/>
    </row>
    <row r="400" spans="1:2" x14ac:dyDescent="0.25">
      <c r="A400" s="9"/>
      <c r="B400" s="86"/>
    </row>
    <row r="401" spans="1:2" x14ac:dyDescent="0.25">
      <c r="A401" s="9"/>
      <c r="B401" s="86"/>
    </row>
    <row r="402" spans="1:2" x14ac:dyDescent="0.25">
      <c r="A402" s="9"/>
      <c r="B402" s="86"/>
    </row>
    <row r="403" spans="1:2" x14ac:dyDescent="0.25">
      <c r="A403" s="9"/>
      <c r="B403" s="86"/>
    </row>
    <row r="404" spans="1:2" x14ac:dyDescent="0.25">
      <c r="A404" s="9"/>
      <c r="B404" s="86"/>
    </row>
    <row r="405" spans="1:2" x14ac:dyDescent="0.25">
      <c r="A405" s="9"/>
      <c r="B405" s="86"/>
    </row>
    <row r="406" spans="1:2" x14ac:dyDescent="0.25">
      <c r="A406" s="9"/>
      <c r="B406" s="86"/>
    </row>
    <row r="407" spans="1:2" x14ac:dyDescent="0.25">
      <c r="A407" s="9"/>
      <c r="B407" s="86"/>
    </row>
    <row r="408" spans="1:2" x14ac:dyDescent="0.25">
      <c r="A408" s="9"/>
      <c r="B408" s="86"/>
    </row>
    <row r="409" spans="1:2" x14ac:dyDescent="0.25">
      <c r="A409" s="9"/>
      <c r="B409" s="86"/>
    </row>
    <row r="410" spans="1:2" x14ac:dyDescent="0.25">
      <c r="A410" s="9"/>
      <c r="B410" s="86"/>
    </row>
    <row r="411" spans="1:2" x14ac:dyDescent="0.25">
      <c r="A411" s="9"/>
      <c r="B411" s="86"/>
    </row>
    <row r="412" spans="1:2" x14ac:dyDescent="0.25">
      <c r="A412" s="9"/>
      <c r="B412" s="86"/>
    </row>
    <row r="413" spans="1:2" x14ac:dyDescent="0.25">
      <c r="A413" s="9"/>
      <c r="B413" s="86"/>
    </row>
    <row r="414" spans="1:2" x14ac:dyDescent="0.25">
      <c r="A414" s="9"/>
      <c r="B414" s="86"/>
    </row>
    <row r="415" spans="1:2" x14ac:dyDescent="0.25">
      <c r="A415" s="9"/>
      <c r="B415" s="86"/>
    </row>
    <row r="416" spans="1:2" x14ac:dyDescent="0.25">
      <c r="A416" s="9"/>
      <c r="B416" s="86"/>
    </row>
    <row r="417" spans="1:2" x14ac:dyDescent="0.25">
      <c r="A417" s="9"/>
      <c r="B417" s="86"/>
    </row>
    <row r="418" spans="1:2" x14ac:dyDescent="0.25">
      <c r="A418" s="9"/>
      <c r="B418" s="86"/>
    </row>
    <row r="419" spans="1:2" x14ac:dyDescent="0.25">
      <c r="A419" s="9"/>
      <c r="B419" s="86"/>
    </row>
    <row r="420" spans="1:2" x14ac:dyDescent="0.25">
      <c r="A420" s="9"/>
      <c r="B420" s="86"/>
    </row>
    <row r="421" spans="1:2" x14ac:dyDescent="0.25">
      <c r="A421" s="9"/>
      <c r="B421" s="86"/>
    </row>
    <row r="422" spans="1:2" x14ac:dyDescent="0.25">
      <c r="A422" s="9"/>
      <c r="B422" s="86"/>
    </row>
    <row r="423" spans="1:2" x14ac:dyDescent="0.25">
      <c r="A423" s="9"/>
      <c r="B423" s="86"/>
    </row>
    <row r="424" spans="1:2" x14ac:dyDescent="0.25">
      <c r="A424" s="9"/>
      <c r="B424" s="86"/>
    </row>
    <row r="425" spans="1:2" x14ac:dyDescent="0.25">
      <c r="A425" s="9"/>
      <c r="B425" s="86"/>
    </row>
    <row r="426" spans="1:2" x14ac:dyDescent="0.25">
      <c r="A426" s="9"/>
      <c r="B426" s="86"/>
    </row>
    <row r="427" spans="1:2" x14ac:dyDescent="0.25">
      <c r="A427" s="9"/>
      <c r="B427" s="86"/>
    </row>
    <row r="428" spans="1:2" x14ac:dyDescent="0.25">
      <c r="A428" s="9"/>
      <c r="B428" s="86"/>
    </row>
    <row r="429" spans="1:2" x14ac:dyDescent="0.25">
      <c r="A429" s="9"/>
      <c r="B429" s="86"/>
    </row>
    <row r="430" spans="1:2" x14ac:dyDescent="0.25">
      <c r="A430" s="9"/>
      <c r="B430" s="86"/>
    </row>
    <row r="431" spans="1:2" x14ac:dyDescent="0.25">
      <c r="A431" s="9"/>
      <c r="B431" s="86"/>
    </row>
    <row r="432" spans="1:2" x14ac:dyDescent="0.25">
      <c r="A432" s="9"/>
      <c r="B432" s="86"/>
    </row>
    <row r="433" spans="1:2" x14ac:dyDescent="0.25">
      <c r="A433" s="9"/>
      <c r="B433" s="86"/>
    </row>
    <row r="434" spans="1:2" x14ac:dyDescent="0.25">
      <c r="A434" s="9"/>
      <c r="B434" s="86"/>
    </row>
    <row r="435" spans="1:2" x14ac:dyDescent="0.25">
      <c r="A435" s="9"/>
      <c r="B435" s="86"/>
    </row>
    <row r="436" spans="1:2" x14ac:dyDescent="0.25">
      <c r="A436" s="9"/>
      <c r="B436" s="86"/>
    </row>
    <row r="437" spans="1:2" x14ac:dyDescent="0.25">
      <c r="A437" s="9"/>
      <c r="B437" s="86"/>
    </row>
    <row r="438" spans="1:2" x14ac:dyDescent="0.25">
      <c r="A438" s="9"/>
      <c r="B438" s="86"/>
    </row>
    <row r="439" spans="1:2" x14ac:dyDescent="0.25">
      <c r="A439" s="9"/>
      <c r="B439" s="86"/>
    </row>
    <row r="440" spans="1:2" x14ac:dyDescent="0.25">
      <c r="A440" s="9"/>
      <c r="B440" s="86"/>
    </row>
    <row r="441" spans="1:2" x14ac:dyDescent="0.25">
      <c r="A441" s="9"/>
      <c r="B441" s="86"/>
    </row>
    <row r="442" spans="1:2" x14ac:dyDescent="0.25">
      <c r="A442" s="9"/>
      <c r="B442" s="86"/>
    </row>
    <row r="443" spans="1:2" x14ac:dyDescent="0.25">
      <c r="A443" s="9"/>
      <c r="B443" s="86"/>
    </row>
    <row r="444" spans="1:2" x14ac:dyDescent="0.25">
      <c r="A444" s="9"/>
      <c r="B444" s="86"/>
    </row>
    <row r="445" spans="1:2" x14ac:dyDescent="0.25">
      <c r="A445" s="9"/>
      <c r="B445" s="86"/>
    </row>
    <row r="446" spans="1:2" x14ac:dyDescent="0.25">
      <c r="A446" s="9"/>
      <c r="B446" s="86"/>
    </row>
    <row r="447" spans="1:2" x14ac:dyDescent="0.25">
      <c r="A447" s="9"/>
      <c r="B447" s="86"/>
    </row>
    <row r="448" spans="1:2" x14ac:dyDescent="0.25">
      <c r="A448" s="9"/>
      <c r="B448" s="86"/>
    </row>
    <row r="449" spans="1:2" x14ac:dyDescent="0.25">
      <c r="A449" s="9"/>
      <c r="B449" s="86"/>
    </row>
    <row r="450" spans="1:2" x14ac:dyDescent="0.25">
      <c r="A450" s="9"/>
      <c r="B450" s="86"/>
    </row>
    <row r="451" spans="1:2" x14ac:dyDescent="0.25">
      <c r="A451" s="9"/>
      <c r="B451" s="86"/>
    </row>
    <row r="452" spans="1:2" x14ac:dyDescent="0.25">
      <c r="A452" s="9"/>
      <c r="B452" s="86"/>
    </row>
    <row r="453" spans="1:2" x14ac:dyDescent="0.25">
      <c r="A453" s="9"/>
      <c r="B453" s="86"/>
    </row>
    <row r="454" spans="1:2" x14ac:dyDescent="0.25">
      <c r="A454" s="9"/>
      <c r="B454" s="86"/>
    </row>
    <row r="455" spans="1:2" x14ac:dyDescent="0.25">
      <c r="A455" s="9"/>
      <c r="B455" s="86"/>
    </row>
    <row r="456" spans="1:2" x14ac:dyDescent="0.25">
      <c r="A456" s="9"/>
      <c r="B456" s="86"/>
    </row>
    <row r="457" spans="1:2" x14ac:dyDescent="0.25">
      <c r="A457" s="9"/>
      <c r="B457" s="86"/>
    </row>
    <row r="458" spans="1:2" x14ac:dyDescent="0.25">
      <c r="A458" s="9"/>
      <c r="B458" s="86"/>
    </row>
    <row r="459" spans="1:2" x14ac:dyDescent="0.25">
      <c r="A459" s="9"/>
      <c r="B459" s="86"/>
    </row>
    <row r="460" spans="1:2" x14ac:dyDescent="0.25">
      <c r="A460" s="9"/>
      <c r="B460" s="86"/>
    </row>
    <row r="461" spans="1:2" x14ac:dyDescent="0.25">
      <c r="A461" s="9"/>
      <c r="B461" s="86"/>
    </row>
    <row r="462" spans="1:2" x14ac:dyDescent="0.25">
      <c r="A462" s="9"/>
      <c r="B462" s="86"/>
    </row>
    <row r="463" spans="1:2" x14ac:dyDescent="0.25">
      <c r="A463" s="9"/>
      <c r="B463" s="86"/>
    </row>
    <row r="464" spans="1:2" x14ac:dyDescent="0.25">
      <c r="A464" s="9"/>
      <c r="B464" s="86"/>
    </row>
    <row r="465" spans="1:2" x14ac:dyDescent="0.25">
      <c r="A465" s="9"/>
      <c r="B465" s="86"/>
    </row>
    <row r="466" spans="1:2" x14ac:dyDescent="0.25">
      <c r="A466" s="9"/>
      <c r="B466" s="86"/>
    </row>
    <row r="467" spans="1:2" x14ac:dyDescent="0.25">
      <c r="A467" s="9"/>
      <c r="B467" s="86"/>
    </row>
    <row r="468" spans="1:2" x14ac:dyDescent="0.25">
      <c r="A468" s="9"/>
      <c r="B468" s="86"/>
    </row>
    <row r="469" spans="1:2" x14ac:dyDescent="0.25">
      <c r="A469" s="9"/>
      <c r="B469" s="86"/>
    </row>
    <row r="470" spans="1:2" x14ac:dyDescent="0.25">
      <c r="A470" s="9"/>
      <c r="B470" s="86"/>
    </row>
    <row r="471" spans="1:2" x14ac:dyDescent="0.25">
      <c r="A471" s="9"/>
      <c r="B471" s="86"/>
    </row>
    <row r="472" spans="1:2" x14ac:dyDescent="0.25">
      <c r="A472" s="9"/>
      <c r="B472" s="86"/>
    </row>
    <row r="473" spans="1:2" x14ac:dyDescent="0.25">
      <c r="A473" s="9"/>
      <c r="B473" s="86"/>
    </row>
    <row r="474" spans="1:2" x14ac:dyDescent="0.25">
      <c r="A474" s="9"/>
      <c r="B474" s="86"/>
    </row>
    <row r="475" spans="1:2" x14ac:dyDescent="0.25">
      <c r="A475" s="9"/>
      <c r="B475" s="86"/>
    </row>
    <row r="476" spans="1:2" x14ac:dyDescent="0.25">
      <c r="A476" s="9"/>
      <c r="B476" s="86"/>
    </row>
    <row r="477" spans="1:2" x14ac:dyDescent="0.25">
      <c r="A477" s="9"/>
      <c r="B477" s="86"/>
    </row>
    <row r="478" spans="1:2" x14ac:dyDescent="0.25">
      <c r="A478" s="9"/>
      <c r="B478" s="86"/>
    </row>
    <row r="479" spans="1:2" x14ac:dyDescent="0.25">
      <c r="A479" s="9"/>
      <c r="B479" s="86"/>
    </row>
    <row r="480" spans="1:2" x14ac:dyDescent="0.25">
      <c r="A480" s="9"/>
      <c r="B480" s="86"/>
    </row>
    <row r="481" spans="1:2" x14ac:dyDescent="0.25">
      <c r="A481" s="9"/>
      <c r="B481" s="86"/>
    </row>
    <row r="482" spans="1:2" x14ac:dyDescent="0.25">
      <c r="A482" s="9"/>
      <c r="B482" s="86"/>
    </row>
  </sheetData>
  <printOptions gridLines="1"/>
  <pageMargins left="0" right="0" top="0.75" bottom="0.75" header="0.3" footer="0.3"/>
  <pageSetup scale="52" fitToHeight="6" orientation="landscape" r:id="rId1"/>
  <headerFooter>
    <oddHeader>&amp;LUC Denver Anschutz Campus - CRAO
Industry Sponsored Budget Activities
December 15, 2017</oddHeader>
    <oddFooter>&amp;L&amp;Z&amp;F&amp;R&amp;P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4"/>
  <sheetViews>
    <sheetView workbookViewId="0">
      <selection activeCell="B3" sqref="B3"/>
    </sheetView>
  </sheetViews>
  <sheetFormatPr defaultRowHeight="14.25" x14ac:dyDescent="0.2"/>
  <cols>
    <col min="1" max="1" width="75.28515625" style="3" customWidth="1"/>
    <col min="2" max="2" width="38.28515625" style="4" customWidth="1"/>
    <col min="3" max="3" width="3" style="4" customWidth="1"/>
    <col min="4" max="4" width="96.85546875" style="3" customWidth="1"/>
    <col min="5" max="5" width="10" style="3" customWidth="1"/>
    <col min="6" max="16384" width="9.140625" style="3"/>
  </cols>
  <sheetData>
    <row r="1" spans="1:4" ht="31.5" customHeight="1" thickBot="1" x14ac:dyDescent="0.35">
      <c r="A1" s="80" t="s">
        <v>395</v>
      </c>
      <c r="B1" s="79"/>
      <c r="C1" s="55"/>
      <c r="D1" s="80" t="s">
        <v>396</v>
      </c>
    </row>
    <row r="2" spans="1:4" ht="31.5" customHeight="1" thickBot="1" x14ac:dyDescent="0.35">
      <c r="A2" s="57" t="s">
        <v>32</v>
      </c>
      <c r="B2" s="55"/>
      <c r="C2" s="56"/>
      <c r="D2" s="55" t="s">
        <v>8</v>
      </c>
    </row>
    <row r="3" spans="1:4" ht="26.25" customHeight="1" x14ac:dyDescent="0.3">
      <c r="A3" s="5" t="s">
        <v>397</v>
      </c>
      <c r="B3" s="234"/>
      <c r="C3" s="235"/>
      <c r="D3" s="234"/>
    </row>
    <row r="4" spans="1:4" ht="26.25" customHeight="1" x14ac:dyDescent="0.2">
      <c r="A4" s="5" t="s">
        <v>1</v>
      </c>
      <c r="B4" s="109" t="s">
        <v>7</v>
      </c>
      <c r="C4" s="6"/>
      <c r="D4" s="8"/>
    </row>
    <row r="5" spans="1:4" ht="26.25" customHeight="1" x14ac:dyDescent="0.2">
      <c r="A5" s="5" t="s">
        <v>0</v>
      </c>
      <c r="B5" s="231">
        <v>0.28000000000000003</v>
      </c>
      <c r="C5" s="7"/>
    </row>
    <row r="6" spans="1:4" ht="26.25" customHeight="1" x14ac:dyDescent="0.2">
      <c r="A6" s="5" t="s">
        <v>3</v>
      </c>
      <c r="B6" s="12"/>
      <c r="C6" s="6"/>
    </row>
    <row r="7" spans="1:4" ht="26.25" customHeight="1" x14ac:dyDescent="0.2">
      <c r="A7" s="5" t="s">
        <v>4</v>
      </c>
      <c r="B7" s="12"/>
      <c r="C7" s="6"/>
    </row>
    <row r="8" spans="1:4" ht="26.25" customHeight="1" x14ac:dyDescent="0.2">
      <c r="A8" s="5" t="s">
        <v>2</v>
      </c>
      <c r="B8" s="11"/>
      <c r="C8" s="7"/>
    </row>
    <row r="9" spans="1:4" ht="24" customHeight="1" x14ac:dyDescent="0.2">
      <c r="A9" s="5" t="s">
        <v>398</v>
      </c>
      <c r="B9" s="12"/>
      <c r="C9" s="6"/>
    </row>
    <row r="10" spans="1:4" ht="24" customHeight="1" x14ac:dyDescent="0.2">
      <c r="A10" s="5" t="s">
        <v>25</v>
      </c>
      <c r="B10" s="285"/>
      <c r="C10" s="6"/>
    </row>
    <row r="11" spans="1:4" ht="24" customHeight="1" x14ac:dyDescent="0.2">
      <c r="A11" s="5" t="s">
        <v>11</v>
      </c>
      <c r="B11" s="12"/>
      <c r="C11" s="6"/>
    </row>
    <row r="12" spans="1:4" ht="24" customHeight="1" x14ac:dyDescent="0.2">
      <c r="A12" s="5" t="s">
        <v>12</v>
      </c>
      <c r="B12" s="285"/>
      <c r="C12" s="6"/>
    </row>
    <row r="13" spans="1:4" ht="24" customHeight="1" x14ac:dyDescent="0.2">
      <c r="A13" s="5" t="s">
        <v>13</v>
      </c>
      <c r="B13" s="12"/>
      <c r="C13" s="6"/>
      <c r="D13" s="3" t="s">
        <v>144</v>
      </c>
    </row>
    <row r="14" spans="1:4" ht="24" customHeight="1" x14ac:dyDescent="0.2">
      <c r="A14" s="5" t="s">
        <v>14</v>
      </c>
      <c r="B14" s="285"/>
      <c r="C14" s="6"/>
    </row>
    <row r="15" spans="1:4" ht="24" customHeight="1" x14ac:dyDescent="0.2">
      <c r="A15" s="5" t="s">
        <v>15</v>
      </c>
      <c r="B15" s="12"/>
      <c r="C15" s="6"/>
      <c r="D15" s="3" t="s">
        <v>144</v>
      </c>
    </row>
    <row r="16" spans="1:4" ht="24" customHeight="1" x14ac:dyDescent="0.2">
      <c r="A16" s="5" t="s">
        <v>16</v>
      </c>
      <c r="B16" s="285"/>
      <c r="C16" s="6"/>
    </row>
    <row r="17" spans="1:4" ht="24" customHeight="1" x14ac:dyDescent="0.2">
      <c r="A17" s="5" t="s">
        <v>17</v>
      </c>
      <c r="B17" s="12"/>
      <c r="C17" s="6"/>
      <c r="D17" s="3" t="s">
        <v>144</v>
      </c>
    </row>
    <row r="18" spans="1:4" ht="24" customHeight="1" x14ac:dyDescent="0.2">
      <c r="A18" s="5" t="s">
        <v>18</v>
      </c>
      <c r="B18" s="285"/>
      <c r="C18" s="6"/>
    </row>
    <row r="19" spans="1:4" s="5" customFormat="1" ht="24.75" customHeight="1" x14ac:dyDescent="0.2">
      <c r="A19" s="5" t="s">
        <v>26</v>
      </c>
      <c r="B19" s="13"/>
      <c r="D19" s="3" t="s">
        <v>144</v>
      </c>
    </row>
    <row r="20" spans="1:4" s="5" customFormat="1" ht="26.25" customHeight="1" x14ac:dyDescent="0.2">
      <c r="A20" s="5" t="s">
        <v>27</v>
      </c>
      <c r="B20" s="285"/>
      <c r="D20" s="3"/>
    </row>
    <row r="21" spans="1:4" ht="29.25" customHeight="1" x14ac:dyDescent="0.2">
      <c r="A21" s="5" t="s">
        <v>28</v>
      </c>
      <c r="B21" s="14"/>
      <c r="D21" s="3" t="s">
        <v>144</v>
      </c>
    </row>
    <row r="22" spans="1:4" ht="29.25" customHeight="1" x14ac:dyDescent="0.2">
      <c r="A22" s="5" t="s">
        <v>29</v>
      </c>
      <c r="B22" s="285"/>
    </row>
    <row r="23" spans="1:4" ht="29.25" customHeight="1" x14ac:dyDescent="0.2">
      <c r="A23" s="5" t="s">
        <v>19</v>
      </c>
      <c r="B23" s="14"/>
      <c r="D23" s="3" t="s">
        <v>144</v>
      </c>
    </row>
    <row r="24" spans="1:4" ht="29.25" customHeight="1" x14ac:dyDescent="0.2">
      <c r="A24" s="5" t="s">
        <v>20</v>
      </c>
      <c r="B24" s="285"/>
    </row>
  </sheetData>
  <dataValidations count="1">
    <dataValidation type="list" showInputMessage="1" showErrorMessage="1" errorTitle="Oops" error="Please select F&amp;A Basis from drop down menu." promptTitle="FnA Basis" prompt="Select appropriate F&amp;A Basis for the sponsor and if the work is being completed on- or off-campus." sqref="C4" xr:uid="{00000000-0002-0000-0100-000000000000}">
      <formula1>#REF!</formula1>
    </dataValidation>
  </dataValidations>
  <printOptions gridLines="1"/>
  <pageMargins left="0.25" right="0.25" top="0.75" bottom="0.75" header="0.3" footer="0.3"/>
  <pageSetup scale="62" fitToHeight="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3"/>
  <sheetViews>
    <sheetView topLeftCell="A2" workbookViewId="0">
      <pane xSplit="4" ySplit="2" topLeftCell="E4" activePane="bottomRight" state="frozen"/>
      <selection activeCell="A2" sqref="A2"/>
      <selection pane="topRight" activeCell="E2" sqref="E2"/>
      <selection pane="bottomLeft" activeCell="A4" sqref="A4"/>
      <selection pane="bottomRight" activeCell="E3" sqref="E3"/>
    </sheetView>
  </sheetViews>
  <sheetFormatPr defaultRowHeight="15" x14ac:dyDescent="0.25"/>
  <cols>
    <col min="1" max="1" width="41.28515625" customWidth="1"/>
    <col min="2" max="2" width="28.7109375" customWidth="1"/>
    <col min="3" max="3" width="41.85546875" customWidth="1"/>
    <col min="4" max="4" width="66.7109375" style="18" customWidth="1"/>
    <col min="5" max="12" width="18.5703125" style="20" customWidth="1"/>
    <col min="13" max="13" width="55.85546875" customWidth="1"/>
  </cols>
  <sheetData>
    <row r="1" spans="1:13" ht="173.25" customHeight="1" thickBot="1" x14ac:dyDescent="0.3">
      <c r="B1" s="290" t="s">
        <v>143</v>
      </c>
      <c r="C1" s="291"/>
      <c r="D1" s="291"/>
      <c r="E1" s="19"/>
      <c r="F1" s="19"/>
      <c r="G1" s="19"/>
      <c r="H1" s="19"/>
      <c r="I1" s="19"/>
      <c r="J1" s="19"/>
      <c r="K1" s="19"/>
      <c r="L1" s="19"/>
    </row>
    <row r="2" spans="1:13" s="17" customFormat="1" ht="77.25" customHeight="1" thickBot="1" x14ac:dyDescent="0.3">
      <c r="A2" s="292" t="s">
        <v>242</v>
      </c>
      <c r="B2" s="293"/>
      <c r="C2" s="293"/>
      <c r="D2" s="294"/>
      <c r="E2" s="21" t="s">
        <v>9</v>
      </c>
      <c r="F2" s="21" t="s">
        <v>10</v>
      </c>
      <c r="G2" s="21" t="s">
        <v>21</v>
      </c>
      <c r="H2" s="21" t="s">
        <v>22</v>
      </c>
      <c r="I2" s="21" t="s">
        <v>23</v>
      </c>
      <c r="J2" s="21" t="s">
        <v>30</v>
      </c>
      <c r="K2" s="21" t="s">
        <v>31</v>
      </c>
      <c r="L2" s="22" t="s">
        <v>24</v>
      </c>
      <c r="M2" s="22" t="s">
        <v>8</v>
      </c>
    </row>
    <row r="3" spans="1:13" s="17" customFormat="1" ht="46.5" customHeight="1" thickBot="1" x14ac:dyDescent="0.3">
      <c r="A3" s="23" t="s">
        <v>72</v>
      </c>
      <c r="B3" s="23" t="s">
        <v>113</v>
      </c>
      <c r="C3" s="23" t="s">
        <v>73</v>
      </c>
      <c r="D3" s="23" t="s">
        <v>307</v>
      </c>
      <c r="E3" s="209"/>
      <c r="F3" s="209"/>
      <c r="G3" s="209"/>
      <c r="H3" s="209"/>
      <c r="I3" s="209"/>
      <c r="J3" s="209"/>
      <c r="K3" s="209"/>
      <c r="L3" s="209"/>
      <c r="M3" s="54"/>
    </row>
    <row r="4" spans="1:13" ht="78.75" customHeight="1" thickBot="1" x14ac:dyDescent="0.35">
      <c r="A4" s="142" t="s">
        <v>207</v>
      </c>
      <c r="B4" s="139" t="s">
        <v>67</v>
      </c>
      <c r="C4" s="81" t="s">
        <v>77</v>
      </c>
      <c r="D4" s="86" t="s">
        <v>308</v>
      </c>
      <c r="E4" s="210"/>
      <c r="F4" s="210"/>
      <c r="G4" s="210"/>
      <c r="H4" s="210"/>
      <c r="I4" s="210"/>
      <c r="J4" s="210"/>
      <c r="K4" s="210"/>
      <c r="L4" s="210"/>
    </row>
    <row r="5" spans="1:13" ht="78.75" customHeight="1" x14ac:dyDescent="0.3">
      <c r="A5" s="178"/>
      <c r="B5" s="139"/>
      <c r="C5" s="81"/>
      <c r="D5" s="86" t="s">
        <v>309</v>
      </c>
      <c r="E5" s="210"/>
      <c r="F5" s="210"/>
      <c r="G5" s="210"/>
      <c r="H5" s="210"/>
      <c r="I5" s="210"/>
      <c r="J5" s="210"/>
      <c r="K5" s="210"/>
      <c r="L5" s="210"/>
    </row>
    <row r="6" spans="1:13" ht="78.75" customHeight="1" x14ac:dyDescent="0.3">
      <c r="A6" s="178"/>
      <c r="B6" s="139"/>
      <c r="C6" s="81"/>
      <c r="D6" s="86" t="s">
        <v>185</v>
      </c>
      <c r="E6" s="210"/>
      <c r="F6" s="210"/>
      <c r="G6" s="210"/>
      <c r="H6" s="210"/>
      <c r="I6" s="210"/>
      <c r="J6" s="210"/>
      <c r="K6" s="210"/>
      <c r="L6" s="210"/>
    </row>
    <row r="7" spans="1:13" ht="78.75" customHeight="1" x14ac:dyDescent="0.3">
      <c r="A7" s="178"/>
      <c r="B7" s="139"/>
      <c r="C7" s="81"/>
      <c r="D7" s="81" t="s">
        <v>78</v>
      </c>
      <c r="E7" s="210"/>
      <c r="F7" s="210"/>
      <c r="G7" s="210"/>
      <c r="H7" s="210"/>
      <c r="I7" s="210"/>
      <c r="J7" s="210"/>
      <c r="K7" s="210"/>
      <c r="L7" s="210"/>
    </row>
    <row r="8" spans="1:13" ht="78.75" customHeight="1" x14ac:dyDescent="0.3">
      <c r="A8" s="178"/>
      <c r="B8" s="139"/>
      <c r="C8" s="81" t="s">
        <v>80</v>
      </c>
      <c r="D8" s="81" t="s">
        <v>135</v>
      </c>
      <c r="E8" s="210"/>
      <c r="F8" s="210"/>
      <c r="G8" s="210"/>
      <c r="H8" s="210"/>
      <c r="I8" s="210"/>
      <c r="J8" s="210"/>
      <c r="K8" s="210"/>
      <c r="L8" s="210"/>
    </row>
    <row r="9" spans="1:13" ht="78.75" customHeight="1" x14ac:dyDescent="0.3">
      <c r="A9" s="178"/>
      <c r="B9" s="139"/>
      <c r="C9" s="81" t="s">
        <v>266</v>
      </c>
      <c r="D9" s="86" t="s">
        <v>310</v>
      </c>
      <c r="E9" s="210"/>
      <c r="F9" s="210"/>
      <c r="G9" s="210"/>
      <c r="H9" s="210"/>
      <c r="I9" s="210"/>
      <c r="J9" s="210"/>
      <c r="K9" s="210"/>
      <c r="L9" s="210"/>
    </row>
    <row r="10" spans="1:13" ht="78.75" customHeight="1" x14ac:dyDescent="0.3">
      <c r="A10" s="178"/>
      <c r="B10" s="139"/>
      <c r="C10" s="86" t="s">
        <v>311</v>
      </c>
      <c r="D10" s="86" t="s">
        <v>312</v>
      </c>
      <c r="E10" s="210"/>
      <c r="F10" s="210"/>
      <c r="G10" s="210"/>
      <c r="H10" s="210"/>
      <c r="I10" s="210"/>
      <c r="J10" s="210"/>
      <c r="K10" s="210"/>
      <c r="L10" s="210"/>
    </row>
    <row r="11" spans="1:13" ht="78.75" customHeight="1" x14ac:dyDescent="0.3">
      <c r="A11" s="178"/>
      <c r="B11" s="139"/>
      <c r="C11" s="81" t="s">
        <v>58</v>
      </c>
      <c r="D11" s="81" t="s">
        <v>313</v>
      </c>
      <c r="E11" s="210"/>
      <c r="F11" s="210"/>
      <c r="G11" s="210"/>
      <c r="H11" s="210"/>
      <c r="I11" s="210"/>
      <c r="J11" s="210"/>
      <c r="K11" s="210"/>
      <c r="L11" s="210"/>
    </row>
    <row r="12" spans="1:13" ht="78.75" customHeight="1" x14ac:dyDescent="0.3">
      <c r="A12" s="178"/>
      <c r="B12" s="139"/>
      <c r="C12" s="81"/>
      <c r="D12" s="81" t="s">
        <v>314</v>
      </c>
      <c r="E12" s="210"/>
      <c r="F12" s="210"/>
      <c r="G12" s="210"/>
      <c r="H12" s="210"/>
      <c r="I12" s="210"/>
      <c r="J12" s="210"/>
      <c r="K12" s="210"/>
      <c r="L12" s="210"/>
    </row>
    <row r="13" spans="1:13" ht="28.5" customHeight="1" x14ac:dyDescent="0.3">
      <c r="A13" s="131"/>
      <c r="B13" s="123"/>
      <c r="C13" s="91"/>
      <c r="D13" s="91" t="s">
        <v>120</v>
      </c>
      <c r="E13" s="210"/>
      <c r="F13" s="210"/>
      <c r="G13" s="210"/>
      <c r="H13" s="210"/>
      <c r="I13" s="210"/>
      <c r="J13" s="210"/>
      <c r="K13" s="210"/>
      <c r="L13" s="210"/>
    </row>
    <row r="14" spans="1:13" ht="28.5" customHeight="1" x14ac:dyDescent="0.3">
      <c r="A14" s="131"/>
      <c r="B14" s="123"/>
      <c r="C14" s="91"/>
      <c r="D14" s="91" t="s">
        <v>120</v>
      </c>
      <c r="E14" s="210"/>
      <c r="F14" s="210"/>
      <c r="G14" s="210"/>
      <c r="H14" s="210"/>
      <c r="I14" s="210"/>
      <c r="J14" s="210"/>
      <c r="K14" s="210"/>
      <c r="L14" s="210"/>
    </row>
    <row r="15" spans="1:13" ht="28.5" customHeight="1" x14ac:dyDescent="0.3">
      <c r="A15" s="131"/>
      <c r="B15" s="123"/>
      <c r="C15" s="91"/>
      <c r="D15" s="91" t="s">
        <v>120</v>
      </c>
      <c r="E15" s="210"/>
      <c r="F15" s="210"/>
      <c r="G15" s="210"/>
      <c r="H15" s="210"/>
      <c r="I15" s="210"/>
      <c r="J15" s="210"/>
      <c r="K15" s="210"/>
      <c r="L15" s="210"/>
    </row>
    <row r="16" spans="1:13" s="2" customFormat="1" ht="45.75" customHeight="1" thickBot="1" x14ac:dyDescent="0.35">
      <c r="A16" s="122"/>
      <c r="B16" s="124" t="s">
        <v>117</v>
      </c>
      <c r="C16" s="124"/>
      <c r="D16" s="124"/>
      <c r="E16" s="211">
        <f t="shared" ref="E16:L16" si="0">SUM(E3:E15)</f>
        <v>0</v>
      </c>
      <c r="F16" s="211">
        <f t="shared" si="0"/>
        <v>0</v>
      </c>
      <c r="G16" s="211">
        <f t="shared" si="0"/>
        <v>0</v>
      </c>
      <c r="H16" s="211">
        <f t="shared" si="0"/>
        <v>0</v>
      </c>
      <c r="I16" s="211">
        <f t="shared" si="0"/>
        <v>0</v>
      </c>
      <c r="J16" s="211">
        <f t="shared" si="0"/>
        <v>0</v>
      </c>
      <c r="K16" s="211">
        <f t="shared" si="0"/>
        <v>0</v>
      </c>
      <c r="L16" s="211">
        <f t="shared" si="0"/>
        <v>0</v>
      </c>
      <c r="M16" s="135"/>
    </row>
    <row r="17" spans="1:13" s="2" customFormat="1" ht="45.75" customHeight="1" thickTop="1" x14ac:dyDescent="0.3">
      <c r="A17" s="129"/>
      <c r="B17" s="126" t="s">
        <v>186</v>
      </c>
      <c r="C17" s="91" t="s">
        <v>174</v>
      </c>
      <c r="D17" s="91" t="s">
        <v>215</v>
      </c>
      <c r="E17" s="212"/>
      <c r="F17" s="212"/>
      <c r="G17" s="212"/>
      <c r="H17" s="212"/>
      <c r="I17" s="212"/>
      <c r="J17" s="212"/>
      <c r="K17" s="212"/>
      <c r="L17" s="212"/>
      <c r="M17" s="166"/>
    </row>
    <row r="18" spans="1:13" s="2" customFormat="1" ht="32.25" customHeight="1" x14ac:dyDescent="0.3">
      <c r="A18" s="129"/>
      <c r="B18" s="126"/>
      <c r="D18" s="91" t="s">
        <v>216</v>
      </c>
      <c r="E18" s="212"/>
      <c r="F18" s="212"/>
      <c r="G18" s="212"/>
      <c r="H18" s="212"/>
      <c r="I18" s="212"/>
      <c r="J18" s="212"/>
      <c r="K18" s="212"/>
      <c r="L18" s="212"/>
      <c r="M18" s="127"/>
    </row>
    <row r="19" spans="1:13" s="2" customFormat="1" ht="34.5" customHeight="1" x14ac:dyDescent="0.3">
      <c r="A19" s="129"/>
      <c r="B19" s="126"/>
      <c r="C19" s="91"/>
      <c r="D19" s="91" t="s">
        <v>120</v>
      </c>
      <c r="E19" s="212"/>
      <c r="F19" s="212"/>
      <c r="G19" s="212"/>
      <c r="H19" s="212"/>
      <c r="I19" s="212"/>
      <c r="J19" s="212"/>
      <c r="K19" s="212"/>
      <c r="L19" s="212"/>
      <c r="M19" s="127"/>
    </row>
    <row r="20" spans="1:13" s="2" customFormat="1" ht="45.75" customHeight="1" thickBot="1" x14ac:dyDescent="0.35">
      <c r="A20" s="122"/>
      <c r="B20" s="125" t="s">
        <v>217</v>
      </c>
      <c r="C20" s="125"/>
      <c r="D20" s="125"/>
      <c r="E20" s="213">
        <f>SUM(E17:E19)</f>
        <v>0</v>
      </c>
      <c r="F20" s="213">
        <f t="shared" ref="F20:L20" si="1">SUM(F17:F19)</f>
        <v>0</v>
      </c>
      <c r="G20" s="213">
        <f t="shared" si="1"/>
        <v>0</v>
      </c>
      <c r="H20" s="213">
        <f t="shared" si="1"/>
        <v>0</v>
      </c>
      <c r="I20" s="213">
        <f t="shared" si="1"/>
        <v>0</v>
      </c>
      <c r="J20" s="213">
        <f t="shared" si="1"/>
        <v>0</v>
      </c>
      <c r="K20" s="213">
        <f t="shared" si="1"/>
        <v>0</v>
      </c>
      <c r="L20" s="213">
        <f t="shared" si="1"/>
        <v>0</v>
      </c>
      <c r="M20" s="136"/>
    </row>
    <row r="21" spans="1:13" ht="42" customHeight="1" thickTop="1" x14ac:dyDescent="0.3">
      <c r="A21" s="131"/>
      <c r="B21" s="143" t="s">
        <v>138</v>
      </c>
      <c r="C21" s="91" t="s">
        <v>82</v>
      </c>
      <c r="D21" s="91" t="s">
        <v>218</v>
      </c>
      <c r="E21" s="210"/>
      <c r="F21" s="210"/>
      <c r="G21" s="210"/>
      <c r="H21" s="210"/>
      <c r="I21" s="210"/>
      <c r="J21" s="210"/>
      <c r="K21" s="210"/>
      <c r="L21" s="210"/>
    </row>
    <row r="22" spans="1:13" ht="24.75" customHeight="1" x14ac:dyDescent="0.3">
      <c r="A22" s="131"/>
      <c r="B22" s="143"/>
      <c r="C22" s="91"/>
      <c r="D22" s="91" t="s">
        <v>243</v>
      </c>
      <c r="E22" s="210"/>
      <c r="F22" s="210"/>
      <c r="G22" s="210"/>
      <c r="H22" s="210"/>
      <c r="I22" s="210"/>
      <c r="J22" s="210"/>
      <c r="K22" s="210"/>
      <c r="L22" s="210"/>
    </row>
    <row r="23" spans="1:13" ht="26.25" customHeight="1" x14ac:dyDescent="0.3">
      <c r="A23" s="131"/>
      <c r="B23" s="143"/>
      <c r="C23" s="91"/>
      <c r="D23" s="91" t="s">
        <v>84</v>
      </c>
      <c r="E23" s="210"/>
      <c r="F23" s="210"/>
      <c r="G23" s="210"/>
      <c r="H23" s="210"/>
      <c r="I23" s="210"/>
      <c r="J23" s="210"/>
      <c r="K23" s="210"/>
      <c r="L23" s="210"/>
    </row>
    <row r="24" spans="1:13" ht="26.25" customHeight="1" x14ac:dyDescent="0.3">
      <c r="A24" s="131"/>
      <c r="B24" s="143"/>
      <c r="C24" s="91"/>
      <c r="D24" s="91" t="s">
        <v>120</v>
      </c>
      <c r="E24" s="210"/>
      <c r="F24" s="210"/>
      <c r="G24" s="210"/>
      <c r="H24" s="210"/>
      <c r="I24" s="210"/>
      <c r="J24" s="210"/>
      <c r="K24" s="210"/>
      <c r="L24" s="210"/>
    </row>
    <row r="25" spans="1:13" ht="25.5" customHeight="1" x14ac:dyDescent="0.3">
      <c r="A25" s="131"/>
      <c r="B25" s="143"/>
      <c r="C25" s="91"/>
      <c r="D25" s="91" t="s">
        <v>120</v>
      </c>
      <c r="E25" s="210"/>
      <c r="F25" s="210"/>
      <c r="G25" s="210"/>
      <c r="H25" s="210"/>
      <c r="I25" s="210"/>
      <c r="J25" s="210"/>
      <c r="K25" s="210"/>
      <c r="L25" s="210"/>
    </row>
    <row r="26" spans="1:13" s="2" customFormat="1" ht="41.25" customHeight="1" thickBot="1" x14ac:dyDescent="0.35">
      <c r="A26" s="183"/>
      <c r="B26" s="128" t="s">
        <v>219</v>
      </c>
      <c r="C26" s="128"/>
      <c r="D26" s="128"/>
      <c r="E26" s="214">
        <f t="shared" ref="E26:L26" si="2">SUM(E21:E25)</f>
        <v>0</v>
      </c>
      <c r="F26" s="214">
        <f t="shared" si="2"/>
        <v>0</v>
      </c>
      <c r="G26" s="214">
        <f t="shared" si="2"/>
        <v>0</v>
      </c>
      <c r="H26" s="214">
        <f t="shared" si="2"/>
        <v>0</v>
      </c>
      <c r="I26" s="214">
        <f t="shared" si="2"/>
        <v>0</v>
      </c>
      <c r="J26" s="214">
        <f t="shared" si="2"/>
        <v>0</v>
      </c>
      <c r="K26" s="214">
        <f t="shared" si="2"/>
        <v>0</v>
      </c>
      <c r="L26" s="214">
        <f t="shared" si="2"/>
        <v>0</v>
      </c>
      <c r="M26" s="137"/>
    </row>
    <row r="27" spans="1:13" ht="48.75" customHeight="1" thickTop="1" thickBot="1" x14ac:dyDescent="0.35">
      <c r="A27" s="131"/>
      <c r="B27" s="144" t="s">
        <v>136</v>
      </c>
      <c r="C27" s="91" t="s">
        <v>85</v>
      </c>
      <c r="D27" s="91" t="s">
        <v>86</v>
      </c>
      <c r="E27" s="210"/>
      <c r="F27" s="210"/>
      <c r="G27" s="210"/>
      <c r="H27" s="210"/>
      <c r="I27" s="210"/>
      <c r="J27" s="210"/>
      <c r="K27" s="210"/>
      <c r="L27" s="210"/>
    </row>
    <row r="28" spans="1:13" ht="69" x14ac:dyDescent="0.3">
      <c r="A28" s="131"/>
      <c r="B28" s="123"/>
      <c r="C28" s="91" t="s">
        <v>87</v>
      </c>
      <c r="D28" s="91" t="s">
        <v>140</v>
      </c>
      <c r="E28" s="210"/>
      <c r="F28" s="210"/>
      <c r="G28" s="210"/>
      <c r="H28" s="210"/>
      <c r="I28" s="210"/>
      <c r="J28" s="210"/>
      <c r="K28" s="210"/>
      <c r="L28" s="210"/>
    </row>
    <row r="29" spans="1:13" ht="41.25" customHeight="1" x14ac:dyDescent="0.3">
      <c r="A29" s="131"/>
      <c r="B29" s="123"/>
      <c r="C29" s="91"/>
      <c r="D29" s="91" t="s">
        <v>205</v>
      </c>
      <c r="E29" s="210"/>
      <c r="F29" s="210"/>
      <c r="G29" s="210"/>
      <c r="H29" s="210"/>
      <c r="I29" s="210"/>
      <c r="J29" s="210"/>
      <c r="K29" s="210"/>
      <c r="L29" s="210"/>
    </row>
    <row r="30" spans="1:13" ht="41.25" customHeight="1" x14ac:dyDescent="0.3">
      <c r="A30" s="131"/>
      <c r="B30" s="123"/>
      <c r="C30" s="91"/>
      <c r="D30" s="91" t="s">
        <v>141</v>
      </c>
      <c r="E30" s="210"/>
      <c r="F30" s="210"/>
      <c r="G30" s="210"/>
      <c r="H30" s="210"/>
      <c r="I30" s="210"/>
      <c r="J30" s="210"/>
      <c r="K30" s="210"/>
      <c r="L30" s="210"/>
    </row>
    <row r="31" spans="1:13" ht="34.5" x14ac:dyDescent="0.3">
      <c r="A31" s="131"/>
      <c r="B31" s="123"/>
      <c r="C31" s="91"/>
      <c r="D31" s="91" t="s">
        <v>220</v>
      </c>
      <c r="E31" s="210"/>
      <c r="F31" s="210"/>
      <c r="G31" s="210"/>
      <c r="H31" s="210"/>
      <c r="I31" s="210"/>
      <c r="J31" s="210"/>
      <c r="K31" s="210"/>
      <c r="L31" s="210"/>
    </row>
    <row r="32" spans="1:13" ht="17.25" x14ac:dyDescent="0.3">
      <c r="A32" s="131"/>
      <c r="B32" s="123"/>
      <c r="C32" s="91"/>
      <c r="D32" s="91" t="s">
        <v>120</v>
      </c>
      <c r="E32" s="210"/>
      <c r="F32" s="210"/>
      <c r="G32" s="210"/>
      <c r="H32" s="210"/>
      <c r="I32" s="210"/>
      <c r="J32" s="210"/>
      <c r="K32" s="210"/>
      <c r="L32" s="210"/>
    </row>
    <row r="33" spans="1:13" ht="17.25" x14ac:dyDescent="0.3">
      <c r="A33" s="131"/>
      <c r="B33" s="123"/>
      <c r="C33" s="91"/>
      <c r="D33" s="91" t="s">
        <v>120</v>
      </c>
      <c r="E33" s="210"/>
      <c r="F33" s="210"/>
      <c r="G33" s="210"/>
      <c r="H33" s="210"/>
      <c r="I33" s="210"/>
      <c r="J33" s="210"/>
      <c r="K33" s="210"/>
      <c r="L33" s="210"/>
    </row>
    <row r="34" spans="1:13" ht="25.5" customHeight="1" x14ac:dyDescent="0.3">
      <c r="A34" s="131"/>
      <c r="B34" s="123"/>
      <c r="C34" s="91" t="s">
        <v>90</v>
      </c>
      <c r="D34" s="91" t="s">
        <v>145</v>
      </c>
      <c r="E34" s="210"/>
      <c r="F34" s="210"/>
      <c r="G34" s="210"/>
      <c r="H34" s="210"/>
      <c r="I34" s="210"/>
      <c r="J34" s="210"/>
      <c r="K34" s="210"/>
      <c r="L34" s="210"/>
    </row>
    <row r="35" spans="1:13" ht="78" customHeight="1" x14ac:dyDescent="0.3">
      <c r="A35" s="131"/>
      <c r="B35" s="123"/>
      <c r="C35" s="91"/>
      <c r="D35" s="91" t="s">
        <v>92</v>
      </c>
      <c r="E35" s="210"/>
      <c r="F35" s="210"/>
      <c r="G35" s="210"/>
      <c r="H35" s="210"/>
      <c r="I35" s="210"/>
      <c r="J35" s="210"/>
      <c r="K35" s="210"/>
      <c r="L35" s="210"/>
    </row>
    <row r="36" spans="1:13" ht="34.5" x14ac:dyDescent="0.3">
      <c r="A36" s="131"/>
      <c r="B36" s="123"/>
      <c r="C36" s="91"/>
      <c r="D36" s="91" t="s">
        <v>93</v>
      </c>
      <c r="E36" s="210"/>
      <c r="F36" s="210"/>
      <c r="G36" s="210"/>
      <c r="H36" s="210"/>
      <c r="I36" s="210"/>
      <c r="J36" s="210"/>
      <c r="K36" s="210"/>
      <c r="L36" s="210"/>
    </row>
    <row r="37" spans="1:13" ht="17.25" x14ac:dyDescent="0.3">
      <c r="A37" s="131"/>
      <c r="B37" s="123"/>
      <c r="C37" s="91"/>
      <c r="D37" s="91" t="s">
        <v>120</v>
      </c>
      <c r="E37" s="210"/>
      <c r="F37" s="210"/>
      <c r="G37" s="210"/>
      <c r="H37" s="210"/>
      <c r="I37" s="210"/>
      <c r="J37" s="210"/>
      <c r="K37" s="210"/>
      <c r="L37" s="210"/>
    </row>
    <row r="38" spans="1:13" ht="17.25" x14ac:dyDescent="0.3">
      <c r="A38" s="131"/>
      <c r="B38" s="123"/>
      <c r="C38" s="91"/>
      <c r="D38" s="91" t="s">
        <v>120</v>
      </c>
      <c r="E38" s="210"/>
      <c r="F38" s="210"/>
      <c r="G38" s="210"/>
      <c r="H38" s="210"/>
      <c r="I38" s="210"/>
      <c r="J38" s="210"/>
      <c r="K38" s="210"/>
      <c r="L38" s="210"/>
    </row>
    <row r="39" spans="1:13" s="2" customFormat="1" ht="49.5" customHeight="1" thickBot="1" x14ac:dyDescent="0.35">
      <c r="A39" s="184"/>
      <c r="B39" s="124" t="s">
        <v>121</v>
      </c>
      <c r="C39" s="124"/>
      <c r="D39" s="124"/>
      <c r="E39" s="211">
        <f t="shared" ref="E39:L39" si="3">SUM(E27:E38)</f>
        <v>0</v>
      </c>
      <c r="F39" s="211">
        <f t="shared" si="3"/>
        <v>0</v>
      </c>
      <c r="G39" s="211">
        <f t="shared" si="3"/>
        <v>0</v>
      </c>
      <c r="H39" s="211">
        <f t="shared" si="3"/>
        <v>0</v>
      </c>
      <c r="I39" s="211">
        <f t="shared" si="3"/>
        <v>0</v>
      </c>
      <c r="J39" s="211">
        <f t="shared" si="3"/>
        <v>0</v>
      </c>
      <c r="K39" s="211">
        <f t="shared" si="3"/>
        <v>0</v>
      </c>
      <c r="L39" s="211">
        <f t="shared" si="3"/>
        <v>0</v>
      </c>
      <c r="M39" s="135"/>
    </row>
    <row r="40" spans="1:13" s="2" customFormat="1" ht="49.5" customHeight="1" thickTop="1" thickBot="1" x14ac:dyDescent="0.35">
      <c r="A40" s="145" t="s">
        <v>221</v>
      </c>
      <c r="B40" s="129"/>
      <c r="C40" s="129"/>
      <c r="D40" s="129"/>
      <c r="E40" s="215">
        <f>E16+E20+E26+E39</f>
        <v>0</v>
      </c>
      <c r="F40" s="215">
        <f t="shared" ref="F40:L40" si="4">F16+F20+F26+F39</f>
        <v>0</v>
      </c>
      <c r="G40" s="215">
        <f t="shared" si="4"/>
        <v>0</v>
      </c>
      <c r="H40" s="215">
        <f t="shared" si="4"/>
        <v>0</v>
      </c>
      <c r="I40" s="215">
        <f t="shared" si="4"/>
        <v>0</v>
      </c>
      <c r="J40" s="215">
        <f t="shared" si="4"/>
        <v>0</v>
      </c>
      <c r="K40" s="215">
        <f t="shared" si="4"/>
        <v>0</v>
      </c>
      <c r="L40" s="215">
        <f t="shared" si="4"/>
        <v>0</v>
      </c>
      <c r="M40" s="138"/>
    </row>
    <row r="41" spans="1:13" s="2" customFormat="1" ht="8.25" customHeight="1" thickBot="1" x14ac:dyDescent="0.35">
      <c r="A41" s="185"/>
      <c r="B41" s="130"/>
      <c r="C41" s="92"/>
      <c r="D41" s="92"/>
      <c r="E41" s="216"/>
      <c r="F41" s="216"/>
      <c r="G41" s="216"/>
      <c r="H41" s="216"/>
      <c r="I41" s="216"/>
      <c r="J41" s="216"/>
      <c r="K41" s="216"/>
      <c r="L41" s="216"/>
      <c r="M41" s="93"/>
    </row>
    <row r="42" spans="1:13" ht="55.5" customHeight="1" thickBot="1" x14ac:dyDescent="0.35">
      <c r="A42" s="186" t="s">
        <v>222</v>
      </c>
      <c r="B42" s="175" t="s">
        <v>59</v>
      </c>
      <c r="C42" s="91" t="s">
        <v>81</v>
      </c>
      <c r="D42" s="91" t="s">
        <v>139</v>
      </c>
      <c r="E42" s="210"/>
      <c r="F42" s="210"/>
      <c r="G42" s="210"/>
      <c r="H42" s="210"/>
      <c r="I42" s="210"/>
      <c r="J42" s="210"/>
      <c r="K42" s="210"/>
      <c r="L42" s="210"/>
    </row>
    <row r="43" spans="1:13" ht="41.25" customHeight="1" x14ac:dyDescent="0.3">
      <c r="A43" s="187"/>
      <c r="B43" s="175" t="s">
        <v>317</v>
      </c>
      <c r="C43" s="91"/>
      <c r="D43" s="86" t="s">
        <v>318</v>
      </c>
      <c r="E43" s="210"/>
      <c r="F43" s="210"/>
      <c r="G43" s="210"/>
      <c r="H43" s="210"/>
      <c r="I43" s="210"/>
      <c r="J43" s="210"/>
      <c r="K43" s="210"/>
      <c r="L43" s="210"/>
    </row>
    <row r="44" spans="1:13" ht="41.25" customHeight="1" x14ac:dyDescent="0.3">
      <c r="A44" s="187"/>
      <c r="B44" s="91" t="s">
        <v>223</v>
      </c>
      <c r="C44" s="91"/>
      <c r="D44" s="91" t="s">
        <v>224</v>
      </c>
      <c r="E44" s="210"/>
      <c r="F44" s="210"/>
      <c r="G44" s="210"/>
      <c r="H44" s="210"/>
      <c r="I44" s="210"/>
      <c r="J44" s="210"/>
      <c r="K44" s="210"/>
      <c r="L44" s="210"/>
    </row>
    <row r="45" spans="1:13" ht="41.25" customHeight="1" x14ac:dyDescent="0.3">
      <c r="A45" s="188"/>
      <c r="B45" s="91" t="s">
        <v>171</v>
      </c>
      <c r="C45" s="91"/>
      <c r="D45" s="91" t="s">
        <v>225</v>
      </c>
      <c r="E45" s="210"/>
      <c r="F45" s="210"/>
      <c r="G45" s="210"/>
      <c r="H45" s="210"/>
      <c r="I45" s="210"/>
      <c r="J45" s="210"/>
      <c r="K45" s="210"/>
      <c r="L45" s="210"/>
    </row>
    <row r="46" spans="1:13" ht="41.25" customHeight="1" x14ac:dyDescent="0.3">
      <c r="A46" s="188"/>
      <c r="B46" s="91" t="s">
        <v>172</v>
      </c>
      <c r="C46" s="91"/>
      <c r="D46" s="91" t="s">
        <v>226</v>
      </c>
      <c r="E46" s="210"/>
      <c r="F46" s="210"/>
      <c r="G46" s="210"/>
      <c r="H46" s="210"/>
      <c r="I46" s="210"/>
      <c r="J46" s="210"/>
      <c r="K46" s="210"/>
      <c r="L46" s="210"/>
    </row>
    <row r="47" spans="1:13" ht="41.25" customHeight="1" x14ac:dyDescent="0.3">
      <c r="A47" s="188"/>
      <c r="B47" s="91" t="s">
        <v>319</v>
      </c>
      <c r="C47" s="91"/>
      <c r="D47" s="91" t="s">
        <v>320</v>
      </c>
      <c r="E47" s="210"/>
      <c r="F47" s="210"/>
      <c r="G47" s="210"/>
      <c r="H47" s="210"/>
      <c r="I47" s="210"/>
      <c r="J47" s="210"/>
      <c r="K47" s="210"/>
      <c r="L47" s="210"/>
    </row>
    <row r="48" spans="1:13" ht="41.25" customHeight="1" x14ac:dyDescent="0.3">
      <c r="A48" s="188"/>
      <c r="B48" s="91" t="s">
        <v>188</v>
      </c>
      <c r="C48" s="91"/>
      <c r="D48" s="91" t="s">
        <v>227</v>
      </c>
      <c r="E48" s="210"/>
      <c r="F48" s="210"/>
      <c r="G48" s="210"/>
      <c r="H48" s="210"/>
      <c r="I48" s="210"/>
      <c r="J48" s="210"/>
      <c r="K48" s="210"/>
      <c r="L48" s="210"/>
    </row>
    <row r="49" spans="1:13" ht="41.25" customHeight="1" x14ac:dyDescent="0.3">
      <c r="A49" s="188"/>
      <c r="B49" s="91" t="s">
        <v>321</v>
      </c>
      <c r="C49" s="91"/>
      <c r="D49" s="91" t="s">
        <v>322</v>
      </c>
      <c r="E49" s="210"/>
      <c r="F49" s="210"/>
      <c r="G49" s="210"/>
      <c r="H49" s="210"/>
      <c r="I49" s="210"/>
      <c r="J49" s="210"/>
      <c r="K49" s="210"/>
      <c r="L49" s="210"/>
    </row>
    <row r="50" spans="1:13" ht="41.25" customHeight="1" x14ac:dyDescent="0.3">
      <c r="A50" s="188"/>
      <c r="B50" s="91" t="s">
        <v>323</v>
      </c>
      <c r="C50" s="91"/>
      <c r="D50" s="91" t="s">
        <v>324</v>
      </c>
      <c r="E50" s="210"/>
      <c r="F50" s="210"/>
      <c r="G50" s="210"/>
      <c r="H50" s="210"/>
      <c r="I50" s="210"/>
      <c r="J50" s="210"/>
      <c r="K50" s="210"/>
      <c r="L50" s="210"/>
    </row>
    <row r="51" spans="1:13" ht="41.25" customHeight="1" x14ac:dyDescent="0.3">
      <c r="A51" s="188"/>
      <c r="B51" s="91" t="s">
        <v>325</v>
      </c>
      <c r="C51" s="91"/>
      <c r="D51" s="91" t="s">
        <v>326</v>
      </c>
      <c r="E51" s="210"/>
      <c r="F51" s="210"/>
      <c r="G51" s="210"/>
      <c r="H51" s="210"/>
      <c r="I51" s="210"/>
      <c r="J51" s="210"/>
      <c r="K51" s="210"/>
      <c r="L51" s="210"/>
    </row>
    <row r="52" spans="1:13" ht="57.75" customHeight="1" x14ac:dyDescent="0.3">
      <c r="A52" s="188"/>
      <c r="B52" s="91" t="s">
        <v>252</v>
      </c>
      <c r="C52" s="91"/>
      <c r="D52" s="91" t="s">
        <v>244</v>
      </c>
      <c r="E52" s="210"/>
      <c r="F52" s="210"/>
      <c r="G52" s="210"/>
      <c r="H52" s="210"/>
      <c r="I52" s="210"/>
      <c r="J52" s="210"/>
      <c r="K52" s="210"/>
      <c r="L52" s="210"/>
    </row>
    <row r="53" spans="1:13" ht="57.75" customHeight="1" x14ac:dyDescent="0.3">
      <c r="A53" s="188"/>
      <c r="B53" s="175" t="s">
        <v>292</v>
      </c>
      <c r="C53" s="91"/>
      <c r="D53" s="91" t="s">
        <v>293</v>
      </c>
      <c r="E53" s="210"/>
      <c r="F53" s="210"/>
      <c r="G53" s="210"/>
      <c r="H53" s="210"/>
      <c r="I53" s="210"/>
      <c r="J53" s="210"/>
      <c r="K53" s="210"/>
      <c r="L53" s="210"/>
    </row>
    <row r="54" spans="1:13" ht="41.25" customHeight="1" x14ac:dyDescent="0.3">
      <c r="A54" s="188"/>
      <c r="B54" s="91" t="s">
        <v>506</v>
      </c>
      <c r="C54" s="91"/>
      <c r="D54" s="91" t="s">
        <v>229</v>
      </c>
      <c r="E54" s="210"/>
      <c r="F54" s="210"/>
      <c r="G54" s="210"/>
      <c r="H54" s="210"/>
      <c r="I54" s="210"/>
      <c r="J54" s="210"/>
      <c r="K54" s="210"/>
      <c r="L54" s="210"/>
    </row>
    <row r="55" spans="1:13" ht="57.75" customHeight="1" x14ac:dyDescent="0.3">
      <c r="A55" s="188"/>
      <c r="B55" s="175" t="s">
        <v>327</v>
      </c>
      <c r="C55" s="91"/>
      <c r="D55" s="91" t="s">
        <v>328</v>
      </c>
      <c r="E55" s="210"/>
      <c r="F55" s="210"/>
      <c r="G55" s="210"/>
      <c r="H55" s="210"/>
      <c r="I55" s="210"/>
      <c r="J55" s="210"/>
      <c r="K55" s="210"/>
      <c r="L55" s="210"/>
    </row>
    <row r="56" spans="1:13" ht="41.25" customHeight="1" x14ac:dyDescent="0.3">
      <c r="A56" s="188"/>
      <c r="B56" s="175" t="s">
        <v>329</v>
      </c>
      <c r="C56" s="91"/>
      <c r="D56" s="91" t="s">
        <v>330</v>
      </c>
      <c r="E56" s="210"/>
      <c r="F56" s="210"/>
      <c r="G56" s="210"/>
      <c r="H56" s="210"/>
      <c r="I56" s="210"/>
      <c r="J56" s="210"/>
      <c r="K56" s="210"/>
      <c r="L56" s="210"/>
    </row>
    <row r="57" spans="1:13" ht="57" customHeight="1" x14ac:dyDescent="0.3">
      <c r="A57" s="188"/>
      <c r="B57" s="175" t="s">
        <v>331</v>
      </c>
      <c r="C57" s="91"/>
      <c r="D57" s="91" t="s">
        <v>332</v>
      </c>
      <c r="E57" s="210"/>
      <c r="F57" s="210"/>
      <c r="G57" s="210"/>
      <c r="H57" s="210"/>
      <c r="I57" s="210"/>
      <c r="J57" s="210"/>
      <c r="K57" s="210"/>
      <c r="L57" s="210"/>
    </row>
    <row r="58" spans="1:13" ht="54.75" customHeight="1" x14ac:dyDescent="0.3">
      <c r="A58" s="188"/>
      <c r="B58" s="175" t="s">
        <v>333</v>
      </c>
      <c r="C58" s="91"/>
      <c r="D58" s="91" t="s">
        <v>334</v>
      </c>
      <c r="E58" s="210"/>
      <c r="F58" s="210"/>
      <c r="G58" s="210"/>
      <c r="H58" s="210"/>
      <c r="I58" s="210"/>
      <c r="J58" s="210"/>
      <c r="K58" s="210"/>
      <c r="L58" s="210"/>
    </row>
    <row r="59" spans="1:13" ht="57.75" customHeight="1" x14ac:dyDescent="0.3">
      <c r="A59" s="188"/>
      <c r="B59" s="175" t="s">
        <v>335</v>
      </c>
      <c r="C59" s="91"/>
      <c r="D59" s="91" t="s">
        <v>337</v>
      </c>
      <c r="E59" s="210"/>
      <c r="F59" s="210"/>
      <c r="G59" s="210"/>
      <c r="H59" s="210"/>
      <c r="I59" s="210"/>
      <c r="J59" s="210"/>
      <c r="K59" s="210"/>
      <c r="L59" s="210"/>
    </row>
    <row r="60" spans="1:13" ht="61.5" customHeight="1" thickBot="1" x14ac:dyDescent="0.35">
      <c r="A60" s="188"/>
      <c r="B60" s="91" t="s">
        <v>338</v>
      </c>
      <c r="C60" s="91"/>
      <c r="D60" s="91" t="s">
        <v>339</v>
      </c>
      <c r="E60" s="210"/>
      <c r="F60" s="210"/>
      <c r="G60" s="210"/>
      <c r="H60" s="210"/>
      <c r="I60" s="210"/>
      <c r="J60" s="210"/>
      <c r="K60" s="210"/>
      <c r="L60" s="210"/>
    </row>
    <row r="61" spans="1:13" ht="43.5" customHeight="1" thickBot="1" x14ac:dyDescent="0.3">
      <c r="A61" s="186" t="s">
        <v>222</v>
      </c>
      <c r="B61" s="286" t="s">
        <v>241</v>
      </c>
      <c r="C61" s="287"/>
      <c r="D61" s="287"/>
      <c r="E61" s="217"/>
      <c r="F61" s="217"/>
      <c r="G61" s="217"/>
      <c r="H61" s="217"/>
      <c r="I61" s="217"/>
      <c r="J61" s="217"/>
      <c r="K61" s="217"/>
      <c r="L61" s="217"/>
      <c r="M61" s="188"/>
    </row>
    <row r="62" spans="1:13" ht="9" customHeight="1" thickBot="1" x14ac:dyDescent="0.3">
      <c r="A62" s="146"/>
      <c r="B62" s="132"/>
      <c r="C62" s="133"/>
      <c r="D62" s="133"/>
      <c r="E62" s="218"/>
      <c r="F62" s="218"/>
      <c r="G62" s="218"/>
      <c r="H62" s="218"/>
      <c r="I62" s="218"/>
      <c r="J62" s="218"/>
      <c r="K62" s="218"/>
      <c r="L62" s="218"/>
      <c r="M62" s="134"/>
    </row>
    <row r="63" spans="1:13" ht="60" customHeight="1" thickBot="1" x14ac:dyDescent="0.35">
      <c r="A63" s="142" t="s">
        <v>230</v>
      </c>
      <c r="B63" s="139" t="s">
        <v>94</v>
      </c>
      <c r="C63" s="91"/>
      <c r="D63" s="91" t="s">
        <v>95</v>
      </c>
      <c r="E63" s="210"/>
      <c r="F63" s="210"/>
      <c r="G63" s="210"/>
      <c r="H63" s="210"/>
      <c r="I63" s="210"/>
      <c r="J63" s="210"/>
      <c r="K63" s="210"/>
      <c r="L63" s="210"/>
    </row>
    <row r="64" spans="1:13" ht="17.25" x14ac:dyDescent="0.3">
      <c r="A64" s="131"/>
      <c r="B64" s="139"/>
      <c r="C64" s="91"/>
      <c r="D64" s="91" t="s">
        <v>119</v>
      </c>
      <c r="E64" s="210"/>
      <c r="F64" s="210"/>
      <c r="G64" s="210"/>
      <c r="H64" s="210"/>
      <c r="I64" s="210"/>
      <c r="J64" s="210"/>
      <c r="K64" s="210"/>
      <c r="L64" s="210"/>
    </row>
    <row r="65" spans="1:13" ht="17.25" x14ac:dyDescent="0.3">
      <c r="A65" s="131"/>
      <c r="B65" s="139"/>
      <c r="C65" s="91"/>
      <c r="D65" s="91" t="s">
        <v>119</v>
      </c>
      <c r="E65" s="210"/>
      <c r="F65" s="210"/>
      <c r="G65" s="210"/>
      <c r="H65" s="210"/>
      <c r="I65" s="210"/>
      <c r="J65" s="210"/>
      <c r="K65" s="210"/>
      <c r="L65" s="210"/>
    </row>
    <row r="66" spans="1:13" s="2" customFormat="1" ht="52.5" thickBot="1" x14ac:dyDescent="0.35">
      <c r="A66" s="138"/>
      <c r="B66" s="124" t="s">
        <v>122</v>
      </c>
      <c r="C66" s="124"/>
      <c r="D66" s="124"/>
      <c r="E66" s="211">
        <f t="shared" ref="E66:L66" si="5">SUM(E63:E65)</f>
        <v>0</v>
      </c>
      <c r="F66" s="211">
        <f t="shared" si="5"/>
        <v>0</v>
      </c>
      <c r="G66" s="211">
        <f t="shared" si="5"/>
        <v>0</v>
      </c>
      <c r="H66" s="211">
        <f t="shared" si="5"/>
        <v>0</v>
      </c>
      <c r="I66" s="211">
        <f t="shared" si="5"/>
        <v>0</v>
      </c>
      <c r="J66" s="211">
        <f t="shared" si="5"/>
        <v>0</v>
      </c>
      <c r="K66" s="211">
        <f t="shared" si="5"/>
        <v>0</v>
      </c>
      <c r="L66" s="211">
        <f t="shared" si="5"/>
        <v>0</v>
      </c>
      <c r="M66" s="135"/>
    </row>
    <row r="67" spans="1:13" ht="46.5" customHeight="1" thickTop="1" x14ac:dyDescent="0.3">
      <c r="A67" s="131"/>
      <c r="B67" s="147" t="s">
        <v>61</v>
      </c>
      <c r="C67" s="91"/>
      <c r="D67" s="91" t="s">
        <v>340</v>
      </c>
      <c r="E67" s="210"/>
      <c r="F67" s="210"/>
      <c r="G67" s="210"/>
      <c r="H67" s="210"/>
      <c r="I67" s="210"/>
      <c r="J67" s="210"/>
      <c r="K67" s="210"/>
      <c r="L67" s="210"/>
    </row>
    <row r="68" spans="1:13" ht="17.25" x14ac:dyDescent="0.3">
      <c r="A68" s="131"/>
      <c r="B68" s="147"/>
      <c r="C68" s="91"/>
      <c r="D68" s="91" t="s">
        <v>341</v>
      </c>
      <c r="E68" s="210"/>
      <c r="F68" s="210"/>
      <c r="G68" s="210"/>
      <c r="H68" s="210"/>
      <c r="I68" s="210"/>
      <c r="J68" s="210"/>
      <c r="K68" s="210"/>
      <c r="L68" s="210"/>
    </row>
    <row r="69" spans="1:13" ht="17.25" x14ac:dyDescent="0.3">
      <c r="A69" s="131"/>
      <c r="B69" s="147"/>
      <c r="C69" s="91"/>
      <c r="D69" s="91" t="s">
        <v>119</v>
      </c>
      <c r="E69" s="210"/>
      <c r="F69" s="210"/>
      <c r="G69" s="210"/>
      <c r="H69" s="210"/>
      <c r="I69" s="210"/>
      <c r="J69" s="210"/>
      <c r="K69" s="210"/>
      <c r="L69" s="210"/>
    </row>
    <row r="70" spans="1:13" ht="17.25" x14ac:dyDescent="0.3">
      <c r="A70" s="131"/>
      <c r="B70" s="147"/>
      <c r="C70" s="91"/>
      <c r="D70" s="91" t="s">
        <v>119</v>
      </c>
      <c r="E70" s="210"/>
      <c r="F70" s="210"/>
      <c r="G70" s="210"/>
      <c r="H70" s="210"/>
      <c r="I70" s="210"/>
      <c r="J70" s="210"/>
      <c r="K70" s="210"/>
      <c r="L70" s="210"/>
    </row>
    <row r="71" spans="1:13" s="2" customFormat="1" ht="58.5" customHeight="1" thickBot="1" x14ac:dyDescent="0.35">
      <c r="A71" s="138"/>
      <c r="B71" s="125" t="s">
        <v>124</v>
      </c>
      <c r="C71" s="125"/>
      <c r="D71" s="125"/>
      <c r="E71" s="213">
        <f>SUM(E67:E70)</f>
        <v>0</v>
      </c>
      <c r="F71" s="213">
        <f t="shared" ref="F71:L71" si="6">SUM(F67:F70)</f>
        <v>0</v>
      </c>
      <c r="G71" s="213">
        <f t="shared" si="6"/>
        <v>0</v>
      </c>
      <c r="H71" s="213">
        <f t="shared" si="6"/>
        <v>0</v>
      </c>
      <c r="I71" s="213">
        <f t="shared" si="6"/>
        <v>0</v>
      </c>
      <c r="J71" s="213">
        <f t="shared" si="6"/>
        <v>0</v>
      </c>
      <c r="K71" s="213">
        <f t="shared" si="6"/>
        <v>0</v>
      </c>
      <c r="L71" s="213">
        <f t="shared" si="6"/>
        <v>0</v>
      </c>
      <c r="M71" s="136"/>
    </row>
    <row r="72" spans="1:13" ht="37.5" customHeight="1" thickTop="1" x14ac:dyDescent="0.3">
      <c r="A72" s="131"/>
      <c r="B72" s="143" t="s">
        <v>98</v>
      </c>
      <c r="C72" s="91"/>
      <c r="D72" s="91" t="s">
        <v>99</v>
      </c>
      <c r="E72" s="210"/>
      <c r="F72" s="210"/>
      <c r="G72" s="210"/>
      <c r="H72" s="210"/>
      <c r="I72" s="210"/>
      <c r="J72" s="210"/>
      <c r="K72" s="210"/>
      <c r="L72" s="210"/>
    </row>
    <row r="73" spans="1:13" ht="17.25" x14ac:dyDescent="0.3">
      <c r="A73" s="131"/>
      <c r="B73" s="143"/>
      <c r="C73" s="91"/>
      <c r="D73" s="91" t="s">
        <v>119</v>
      </c>
      <c r="E73" s="210"/>
      <c r="F73" s="210"/>
      <c r="G73" s="210"/>
      <c r="H73" s="210"/>
      <c r="I73" s="210"/>
      <c r="J73" s="210"/>
      <c r="K73" s="210"/>
      <c r="L73" s="210"/>
    </row>
    <row r="74" spans="1:13" ht="17.25" x14ac:dyDescent="0.3">
      <c r="A74" s="131"/>
      <c r="B74" s="143"/>
      <c r="C74" s="91"/>
      <c r="D74" s="91" t="s">
        <v>119</v>
      </c>
      <c r="E74" s="210"/>
      <c r="F74" s="210"/>
      <c r="G74" s="210"/>
      <c r="H74" s="210"/>
      <c r="I74" s="210"/>
      <c r="J74" s="210"/>
      <c r="K74" s="210"/>
      <c r="L74" s="210"/>
    </row>
    <row r="75" spans="1:13" s="2" customFormat="1" ht="42.75" customHeight="1" thickBot="1" x14ac:dyDescent="0.35">
      <c r="A75" s="138"/>
      <c r="B75" s="128" t="s">
        <v>123</v>
      </c>
      <c r="C75" s="128"/>
      <c r="D75" s="128"/>
      <c r="E75" s="214">
        <f>SUM(E72:E74)</f>
        <v>0</v>
      </c>
      <c r="F75" s="214">
        <f t="shared" ref="F75:L75" si="7">SUM(F72:F74)</f>
        <v>0</v>
      </c>
      <c r="G75" s="214">
        <f t="shared" si="7"/>
        <v>0</v>
      </c>
      <c r="H75" s="214">
        <f t="shared" si="7"/>
        <v>0</v>
      </c>
      <c r="I75" s="214">
        <f t="shared" si="7"/>
        <v>0</v>
      </c>
      <c r="J75" s="214">
        <f t="shared" si="7"/>
        <v>0</v>
      </c>
      <c r="K75" s="214">
        <f t="shared" si="7"/>
        <v>0</v>
      </c>
      <c r="L75" s="214">
        <f t="shared" si="7"/>
        <v>0</v>
      </c>
      <c r="M75" s="137"/>
    </row>
    <row r="76" spans="1:13" ht="52.5" thickTop="1" x14ac:dyDescent="0.3">
      <c r="A76" s="131"/>
      <c r="B76" s="139" t="s">
        <v>101</v>
      </c>
      <c r="C76" s="91"/>
      <c r="D76" s="91" t="s">
        <v>102</v>
      </c>
      <c r="E76" s="210"/>
      <c r="F76" s="210"/>
      <c r="G76" s="210"/>
      <c r="H76" s="210"/>
      <c r="I76" s="210"/>
      <c r="J76" s="210"/>
      <c r="K76" s="210"/>
      <c r="L76" s="210"/>
    </row>
    <row r="77" spans="1:13" ht="17.25" x14ac:dyDescent="0.3">
      <c r="A77" s="131"/>
      <c r="B77" s="139"/>
      <c r="C77" s="91"/>
      <c r="D77" s="91" t="s">
        <v>103</v>
      </c>
      <c r="E77" s="210"/>
      <c r="F77" s="210"/>
      <c r="G77" s="210"/>
      <c r="H77" s="210"/>
      <c r="I77" s="210"/>
      <c r="J77" s="210"/>
      <c r="K77" s="210"/>
      <c r="L77" s="210"/>
    </row>
    <row r="78" spans="1:13" ht="17.25" x14ac:dyDescent="0.3">
      <c r="A78" s="131"/>
      <c r="B78" s="139"/>
      <c r="C78" s="91"/>
      <c r="D78" s="91" t="s">
        <v>231</v>
      </c>
      <c r="E78" s="210"/>
      <c r="F78" s="210"/>
      <c r="G78" s="210"/>
      <c r="H78" s="210"/>
      <c r="I78" s="210"/>
      <c r="J78" s="210"/>
      <c r="K78" s="210"/>
      <c r="L78" s="210"/>
    </row>
    <row r="79" spans="1:13" ht="17.25" x14ac:dyDescent="0.3">
      <c r="A79" s="131"/>
      <c r="B79" s="139"/>
      <c r="C79" s="91"/>
      <c r="D79" s="91" t="s">
        <v>119</v>
      </c>
      <c r="E79" s="210"/>
      <c r="F79" s="210"/>
      <c r="G79" s="210"/>
      <c r="H79" s="210"/>
      <c r="I79" s="210"/>
      <c r="J79" s="210"/>
      <c r="K79" s="210"/>
      <c r="L79" s="210"/>
    </row>
    <row r="80" spans="1:13" ht="17.25" x14ac:dyDescent="0.3">
      <c r="A80" s="131"/>
      <c r="B80" s="139"/>
      <c r="C80" s="91"/>
      <c r="D80" s="91" t="s">
        <v>119</v>
      </c>
      <c r="E80" s="210"/>
      <c r="F80" s="210"/>
      <c r="G80" s="210"/>
      <c r="H80" s="210"/>
      <c r="I80" s="210"/>
      <c r="J80" s="210"/>
      <c r="K80" s="210"/>
      <c r="L80" s="210"/>
    </row>
    <row r="81" spans="1:13" s="2" customFormat="1" ht="39" customHeight="1" thickBot="1" x14ac:dyDescent="0.35">
      <c r="A81" s="138"/>
      <c r="B81" s="124" t="s">
        <v>125</v>
      </c>
      <c r="C81" s="140"/>
      <c r="D81" s="124"/>
      <c r="E81" s="211">
        <f>SUM(E76:E80)</f>
        <v>0</v>
      </c>
      <c r="F81" s="211">
        <f t="shared" ref="F81:L81" si="8">SUM(F76:F80)</f>
        <v>0</v>
      </c>
      <c r="G81" s="211">
        <f t="shared" si="8"/>
        <v>0</v>
      </c>
      <c r="H81" s="211">
        <f t="shared" si="8"/>
        <v>0</v>
      </c>
      <c r="I81" s="211">
        <f t="shared" si="8"/>
        <v>0</v>
      </c>
      <c r="J81" s="211">
        <f t="shared" si="8"/>
        <v>0</v>
      </c>
      <c r="K81" s="211">
        <f t="shared" si="8"/>
        <v>0</v>
      </c>
      <c r="L81" s="211">
        <f t="shared" si="8"/>
        <v>0</v>
      </c>
      <c r="M81" s="135"/>
    </row>
    <row r="82" spans="1:13" s="2" customFormat="1" ht="49.5" customHeight="1" thickTop="1" thickBot="1" x14ac:dyDescent="0.35">
      <c r="A82" s="142" t="s">
        <v>284</v>
      </c>
      <c r="B82" s="129"/>
      <c r="C82" s="129"/>
      <c r="D82" s="129"/>
      <c r="E82" s="215">
        <f>E66+E71+E75+E81</f>
        <v>0</v>
      </c>
      <c r="F82" s="215">
        <f t="shared" ref="F82:L82" si="9">F66+F71+F75+F81</f>
        <v>0</v>
      </c>
      <c r="G82" s="215">
        <f t="shared" si="9"/>
        <v>0</v>
      </c>
      <c r="H82" s="215">
        <f t="shared" si="9"/>
        <v>0</v>
      </c>
      <c r="I82" s="215">
        <f t="shared" si="9"/>
        <v>0</v>
      </c>
      <c r="J82" s="215">
        <f t="shared" si="9"/>
        <v>0</v>
      </c>
      <c r="K82" s="215">
        <f t="shared" si="9"/>
        <v>0</v>
      </c>
      <c r="L82" s="215">
        <f t="shared" si="9"/>
        <v>0</v>
      </c>
      <c r="M82" s="138"/>
    </row>
    <row r="83" spans="1:13" s="2" customFormat="1" ht="10.5" customHeight="1" thickBot="1" x14ac:dyDescent="0.35">
      <c r="A83" s="94"/>
      <c r="B83" s="94"/>
      <c r="C83" s="95"/>
      <c r="D83" s="94"/>
      <c r="E83" s="219"/>
      <c r="F83" s="219"/>
      <c r="G83" s="219"/>
      <c r="H83" s="219"/>
      <c r="I83" s="219"/>
      <c r="J83" s="219"/>
      <c r="K83" s="219"/>
      <c r="L83" s="219"/>
      <c r="M83" s="96"/>
    </row>
    <row r="84" spans="1:13" ht="55.5" customHeight="1" thickBot="1" x14ac:dyDescent="0.35">
      <c r="A84" s="186" t="s">
        <v>285</v>
      </c>
      <c r="B84" s="175" t="s">
        <v>96</v>
      </c>
      <c r="C84" s="91"/>
      <c r="D84" s="91" t="s">
        <v>97</v>
      </c>
      <c r="E84" s="210"/>
      <c r="F84" s="210"/>
      <c r="G84" s="210"/>
      <c r="H84" s="210"/>
      <c r="I84" s="210"/>
      <c r="J84" s="210"/>
      <c r="K84" s="210"/>
      <c r="L84" s="210"/>
    </row>
    <row r="85" spans="1:13" ht="55.5" customHeight="1" x14ac:dyDescent="0.3">
      <c r="A85" s="187"/>
      <c r="B85" s="91" t="s">
        <v>286</v>
      </c>
      <c r="C85" s="91"/>
      <c r="D85" s="91" t="s">
        <v>224</v>
      </c>
      <c r="E85" s="210"/>
      <c r="F85" s="210"/>
      <c r="G85" s="210"/>
      <c r="H85" s="210"/>
      <c r="I85" s="210"/>
      <c r="J85" s="210"/>
      <c r="K85" s="210"/>
      <c r="L85" s="210"/>
    </row>
    <row r="86" spans="1:13" ht="55.5" customHeight="1" x14ac:dyDescent="0.3">
      <c r="A86" s="188"/>
      <c r="B86" s="91" t="s">
        <v>287</v>
      </c>
      <c r="C86" s="91"/>
      <c r="D86" s="91" t="s">
        <v>225</v>
      </c>
      <c r="E86" s="210"/>
      <c r="F86" s="210"/>
      <c r="G86" s="210"/>
      <c r="H86" s="210"/>
      <c r="I86" s="210"/>
      <c r="J86" s="210"/>
      <c r="K86" s="210"/>
      <c r="L86" s="210"/>
    </row>
    <row r="87" spans="1:13" ht="55.5" customHeight="1" x14ac:dyDescent="0.3">
      <c r="A87" s="188"/>
      <c r="B87" s="91" t="s">
        <v>288</v>
      </c>
      <c r="C87" s="91"/>
      <c r="D87" s="91" t="s">
        <v>226</v>
      </c>
      <c r="E87" s="210"/>
      <c r="F87" s="210"/>
      <c r="G87" s="210"/>
      <c r="H87" s="210"/>
      <c r="I87" s="210"/>
      <c r="J87" s="210"/>
      <c r="K87" s="210"/>
      <c r="L87" s="210"/>
    </row>
    <row r="88" spans="1:13" ht="55.5" customHeight="1" x14ac:dyDescent="0.3">
      <c r="A88" s="188"/>
      <c r="B88" s="91" t="s">
        <v>289</v>
      </c>
      <c r="C88" s="91"/>
      <c r="D88" s="91" t="s">
        <v>227</v>
      </c>
      <c r="E88" s="210"/>
      <c r="F88" s="210"/>
      <c r="G88" s="210"/>
      <c r="H88" s="210"/>
      <c r="I88" s="210"/>
      <c r="J88" s="210"/>
      <c r="K88" s="210"/>
      <c r="L88" s="210"/>
    </row>
    <row r="89" spans="1:13" ht="55.5" customHeight="1" x14ac:dyDescent="0.3">
      <c r="A89" s="188"/>
      <c r="B89" s="91" t="s">
        <v>342</v>
      </c>
      <c r="C89" s="91"/>
      <c r="D89" s="91" t="s">
        <v>322</v>
      </c>
      <c r="E89" s="210"/>
      <c r="F89" s="210"/>
      <c r="G89" s="210"/>
      <c r="H89" s="210"/>
      <c r="I89" s="210"/>
      <c r="J89" s="210"/>
      <c r="K89" s="210"/>
      <c r="L89" s="210"/>
    </row>
    <row r="90" spans="1:13" ht="55.5" customHeight="1" x14ac:dyDescent="0.3">
      <c r="A90" s="188"/>
      <c r="B90" s="91" t="s">
        <v>343</v>
      </c>
      <c r="C90" s="91"/>
      <c r="D90" s="91" t="s">
        <v>324</v>
      </c>
      <c r="E90" s="210"/>
      <c r="F90" s="210"/>
      <c r="G90" s="210"/>
      <c r="H90" s="210"/>
      <c r="I90" s="210"/>
      <c r="J90" s="210"/>
      <c r="K90" s="210"/>
      <c r="L90" s="210"/>
    </row>
    <row r="91" spans="1:13" ht="55.5" customHeight="1" x14ac:dyDescent="0.3">
      <c r="A91" s="188"/>
      <c r="B91" s="91" t="s">
        <v>344</v>
      </c>
      <c r="C91" s="91"/>
      <c r="D91" s="91" t="s">
        <v>326</v>
      </c>
      <c r="E91" s="210"/>
      <c r="F91" s="210"/>
      <c r="G91" s="210"/>
      <c r="H91" s="210"/>
      <c r="I91" s="210"/>
      <c r="J91" s="210"/>
      <c r="K91" s="210"/>
      <c r="L91" s="210"/>
    </row>
    <row r="92" spans="1:13" ht="55.5" customHeight="1" x14ac:dyDescent="0.3">
      <c r="A92" s="188"/>
      <c r="B92" s="91" t="s">
        <v>290</v>
      </c>
      <c r="C92" s="91"/>
      <c r="D92" s="91" t="s">
        <v>228</v>
      </c>
      <c r="E92" s="210"/>
      <c r="F92" s="210"/>
      <c r="G92" s="210"/>
      <c r="H92" s="210"/>
      <c r="I92" s="210"/>
      <c r="J92" s="210"/>
      <c r="K92" s="210"/>
      <c r="L92" s="210"/>
    </row>
    <row r="93" spans="1:13" ht="55.5" customHeight="1" x14ac:dyDescent="0.3">
      <c r="A93" s="188"/>
      <c r="B93" s="91" t="s">
        <v>345</v>
      </c>
      <c r="C93" s="91"/>
      <c r="D93" s="91" t="s">
        <v>346</v>
      </c>
      <c r="E93" s="210"/>
      <c r="F93" s="210"/>
      <c r="G93" s="210"/>
      <c r="H93" s="210"/>
      <c r="I93" s="210"/>
      <c r="J93" s="210"/>
      <c r="K93" s="210"/>
      <c r="L93" s="210"/>
    </row>
    <row r="94" spans="1:13" ht="55.5" customHeight="1" x14ac:dyDescent="0.3">
      <c r="A94" s="188"/>
      <c r="B94" s="91" t="s">
        <v>347</v>
      </c>
      <c r="C94" s="91"/>
      <c r="D94" s="91" t="s">
        <v>348</v>
      </c>
      <c r="E94" s="210"/>
      <c r="F94" s="210"/>
      <c r="G94" s="210"/>
      <c r="H94" s="210"/>
      <c r="I94" s="210"/>
      <c r="J94" s="210"/>
      <c r="K94" s="210"/>
      <c r="L94" s="210"/>
    </row>
    <row r="95" spans="1:13" ht="55.5" customHeight="1" x14ac:dyDescent="0.3">
      <c r="A95" s="188"/>
      <c r="B95" s="91" t="s">
        <v>335</v>
      </c>
      <c r="C95" s="91"/>
      <c r="D95" s="91" t="s">
        <v>350</v>
      </c>
      <c r="E95" s="210"/>
      <c r="F95" s="210"/>
      <c r="G95" s="210"/>
      <c r="H95" s="210"/>
      <c r="I95" s="210"/>
      <c r="J95" s="210"/>
      <c r="K95" s="210"/>
      <c r="L95" s="210"/>
    </row>
    <row r="96" spans="1:13" ht="55.5" customHeight="1" thickBot="1" x14ac:dyDescent="0.35">
      <c r="A96" s="188"/>
      <c r="B96" s="91" t="s">
        <v>349</v>
      </c>
      <c r="C96" s="91"/>
      <c r="D96" s="91" t="s">
        <v>351</v>
      </c>
      <c r="E96" s="210"/>
      <c r="F96" s="210"/>
      <c r="G96" s="210"/>
      <c r="H96" s="210"/>
      <c r="I96" s="210"/>
      <c r="J96" s="210"/>
      <c r="K96" s="210"/>
      <c r="L96" s="210"/>
    </row>
    <row r="97" spans="1:13" ht="43.5" customHeight="1" thickBot="1" x14ac:dyDescent="0.3">
      <c r="A97" s="186" t="s">
        <v>222</v>
      </c>
      <c r="B97" s="286" t="s">
        <v>240</v>
      </c>
      <c r="C97" s="287"/>
      <c r="D97" s="287"/>
      <c r="E97" s="217"/>
      <c r="F97" s="217"/>
      <c r="G97" s="217"/>
      <c r="H97" s="217"/>
      <c r="I97" s="217"/>
      <c r="J97" s="217"/>
      <c r="K97" s="217"/>
      <c r="L97" s="217"/>
      <c r="M97" s="188"/>
    </row>
    <row r="98" spans="1:13" s="148" customFormat="1" ht="10.5" customHeight="1" thickBot="1" x14ac:dyDescent="0.35">
      <c r="A98" s="94"/>
      <c r="B98" s="94"/>
      <c r="C98" s="95"/>
      <c r="D98" s="94"/>
      <c r="E98" s="219"/>
      <c r="F98" s="219"/>
      <c r="G98" s="219"/>
      <c r="H98" s="219"/>
      <c r="I98" s="219"/>
      <c r="J98" s="219"/>
      <c r="K98" s="219"/>
      <c r="L98" s="219"/>
      <c r="M98" s="96"/>
    </row>
    <row r="99" spans="1:13" s="2" customFormat="1" ht="42" customHeight="1" thickBot="1" x14ac:dyDescent="0.35">
      <c r="A99" s="142" t="s">
        <v>116</v>
      </c>
      <c r="B99" s="194" t="s">
        <v>291</v>
      </c>
      <c r="C99" s="175" t="s">
        <v>176</v>
      </c>
      <c r="D99" s="175" t="s">
        <v>306</v>
      </c>
      <c r="E99" s="220"/>
      <c r="F99" s="220"/>
      <c r="G99" s="220"/>
      <c r="H99" s="220"/>
      <c r="I99" s="220"/>
      <c r="J99" s="220"/>
      <c r="K99" s="220"/>
      <c r="L99" s="220"/>
      <c r="M99" s="207"/>
    </row>
    <row r="100" spans="1:13" s="127" customFormat="1" ht="60" customHeight="1" x14ac:dyDescent="0.3">
      <c r="A100" s="178"/>
      <c r="B100" s="194" t="s">
        <v>352</v>
      </c>
      <c r="C100" s="175"/>
      <c r="D100" s="175" t="s">
        <v>353</v>
      </c>
      <c r="E100" s="221"/>
      <c r="F100" s="221"/>
      <c r="G100" s="221"/>
      <c r="H100" s="221"/>
      <c r="I100" s="221"/>
      <c r="J100" s="221"/>
      <c r="K100" s="221"/>
      <c r="L100" s="221"/>
      <c r="M100" s="195"/>
    </row>
    <row r="101" spans="1:13" s="127" customFormat="1" ht="61.5" customHeight="1" x14ac:dyDescent="0.3">
      <c r="A101" s="190"/>
      <c r="B101" s="194" t="s">
        <v>178</v>
      </c>
      <c r="C101" s="175" t="s">
        <v>296</v>
      </c>
      <c r="D101" s="175" t="s">
        <v>177</v>
      </c>
      <c r="E101" s="221"/>
      <c r="F101" s="221"/>
      <c r="G101" s="221"/>
      <c r="H101" s="221"/>
      <c r="I101" s="221"/>
      <c r="J101" s="221"/>
      <c r="K101" s="221"/>
      <c r="L101" s="221"/>
      <c r="M101" s="195"/>
    </row>
    <row r="102" spans="1:13" s="127" customFormat="1" ht="61.5" customHeight="1" x14ac:dyDescent="0.3">
      <c r="A102" s="190"/>
      <c r="B102" s="194" t="s">
        <v>294</v>
      </c>
      <c r="C102" s="175" t="s">
        <v>297</v>
      </c>
      <c r="D102" s="175" t="s">
        <v>299</v>
      </c>
      <c r="E102" s="221"/>
      <c r="F102" s="221"/>
      <c r="G102" s="221"/>
      <c r="H102" s="221"/>
      <c r="I102" s="221"/>
      <c r="J102" s="221"/>
      <c r="K102" s="221"/>
      <c r="L102" s="221"/>
      <c r="M102" s="195"/>
    </row>
    <row r="103" spans="1:13" s="127" customFormat="1" ht="61.5" customHeight="1" x14ac:dyDescent="0.3">
      <c r="A103" s="190"/>
      <c r="B103" s="194" t="s">
        <v>295</v>
      </c>
      <c r="C103" s="175" t="s">
        <v>354</v>
      </c>
      <c r="D103" s="175" t="s">
        <v>298</v>
      </c>
      <c r="E103" s="221"/>
      <c r="F103" s="221"/>
      <c r="G103" s="221"/>
      <c r="H103" s="221"/>
      <c r="I103" s="221"/>
      <c r="J103" s="221"/>
      <c r="K103" s="221"/>
      <c r="L103" s="221"/>
      <c r="M103" s="195"/>
    </row>
    <row r="104" spans="1:13" s="127" customFormat="1" ht="61.5" customHeight="1" x14ac:dyDescent="0.3">
      <c r="A104" s="190"/>
      <c r="B104" s="194" t="s">
        <v>355</v>
      </c>
      <c r="C104" s="175"/>
      <c r="D104" s="175" t="s">
        <v>356</v>
      </c>
      <c r="E104" s="221"/>
      <c r="F104" s="221"/>
      <c r="G104" s="221"/>
      <c r="H104" s="221"/>
      <c r="I104" s="221"/>
      <c r="J104" s="221"/>
      <c r="K104" s="221"/>
      <c r="L104" s="221"/>
      <c r="M104" s="195"/>
    </row>
    <row r="105" spans="1:13" ht="75" customHeight="1" x14ac:dyDescent="0.3">
      <c r="A105" s="131"/>
      <c r="B105" s="175" t="s">
        <v>357</v>
      </c>
      <c r="C105" s="91"/>
      <c r="D105" s="91" t="s">
        <v>232</v>
      </c>
      <c r="E105" s="222"/>
      <c r="F105" s="222"/>
      <c r="G105" s="222"/>
      <c r="H105" s="222"/>
      <c r="I105" s="222"/>
      <c r="J105" s="222"/>
      <c r="K105" s="222"/>
      <c r="L105" s="222"/>
      <c r="M105" s="208"/>
    </row>
    <row r="106" spans="1:13" ht="90.75" customHeight="1" x14ac:dyDescent="0.3">
      <c r="A106" s="131"/>
      <c r="B106" s="175" t="s">
        <v>358</v>
      </c>
      <c r="C106" s="91"/>
      <c r="D106" s="91" t="s">
        <v>114</v>
      </c>
      <c r="E106" s="210"/>
      <c r="F106" s="210"/>
      <c r="G106" s="210"/>
      <c r="H106" s="210"/>
      <c r="I106" s="210"/>
      <c r="J106" s="210"/>
      <c r="K106" s="210"/>
      <c r="L106" s="210"/>
    </row>
    <row r="107" spans="1:13" ht="114.75" customHeight="1" x14ac:dyDescent="0.3">
      <c r="A107" s="131"/>
      <c r="B107" s="175" t="s">
        <v>363</v>
      </c>
      <c r="C107" s="91"/>
      <c r="D107" s="91" t="s">
        <v>362</v>
      </c>
      <c r="E107" s="210"/>
      <c r="F107" s="210"/>
      <c r="G107" s="210"/>
      <c r="H107" s="210"/>
      <c r="I107" s="210"/>
      <c r="J107" s="210"/>
      <c r="K107" s="210"/>
      <c r="L107" s="210"/>
    </row>
    <row r="108" spans="1:13" ht="76.5" customHeight="1" x14ac:dyDescent="0.3">
      <c r="A108" s="131"/>
      <c r="B108" s="175" t="s">
        <v>359</v>
      </c>
      <c r="C108" s="91"/>
      <c r="D108" s="91" t="s">
        <v>360</v>
      </c>
      <c r="E108" s="210"/>
      <c r="F108" s="210"/>
      <c r="G108" s="210"/>
      <c r="H108" s="210"/>
      <c r="I108" s="210"/>
      <c r="J108" s="210"/>
      <c r="K108" s="210"/>
      <c r="L108" s="210"/>
    </row>
    <row r="109" spans="1:13" ht="60" customHeight="1" x14ac:dyDescent="0.3">
      <c r="A109" s="131"/>
      <c r="B109" s="175" t="s">
        <v>361</v>
      </c>
      <c r="C109" s="91"/>
      <c r="D109" s="91" t="s">
        <v>304</v>
      </c>
      <c r="E109" s="210"/>
      <c r="F109" s="210"/>
      <c r="G109" s="210"/>
      <c r="H109" s="210"/>
      <c r="I109" s="210"/>
      <c r="J109" s="210"/>
      <c r="K109" s="210"/>
      <c r="L109" s="210"/>
    </row>
    <row r="110" spans="1:13" ht="60" customHeight="1" x14ac:dyDescent="0.3">
      <c r="A110" s="131"/>
      <c r="B110" s="175" t="s">
        <v>364</v>
      </c>
      <c r="C110" s="91"/>
      <c r="D110" s="91" t="s">
        <v>365</v>
      </c>
      <c r="E110" s="210"/>
      <c r="F110" s="210"/>
      <c r="G110" s="210"/>
      <c r="H110" s="210"/>
      <c r="I110" s="210"/>
      <c r="J110" s="210"/>
      <c r="K110" s="210"/>
      <c r="L110" s="210"/>
    </row>
    <row r="111" spans="1:13" ht="119.25" customHeight="1" x14ac:dyDescent="0.3">
      <c r="A111" s="131"/>
      <c r="B111" s="175" t="s">
        <v>421</v>
      </c>
      <c r="C111" s="91"/>
      <c r="D111" s="91" t="s">
        <v>367</v>
      </c>
      <c r="E111" s="210"/>
      <c r="F111" s="210"/>
      <c r="G111" s="210"/>
      <c r="H111" s="210"/>
      <c r="I111" s="210"/>
      <c r="J111" s="210"/>
      <c r="K111" s="210"/>
      <c r="L111" s="210"/>
    </row>
    <row r="112" spans="1:13" ht="48.75" customHeight="1" x14ac:dyDescent="0.3">
      <c r="A112" s="131"/>
      <c r="B112" s="175" t="s">
        <v>368</v>
      </c>
      <c r="C112" s="91"/>
      <c r="D112" s="91" t="s">
        <v>369</v>
      </c>
      <c r="E112" s="210"/>
      <c r="F112" s="210"/>
      <c r="G112" s="210"/>
      <c r="H112" s="210"/>
      <c r="I112" s="210"/>
      <c r="J112" s="210"/>
      <c r="K112" s="210"/>
      <c r="L112" s="210"/>
    </row>
    <row r="113" spans="1:13" ht="48.75" customHeight="1" x14ac:dyDescent="0.3">
      <c r="A113" s="131"/>
      <c r="B113" s="175" t="s">
        <v>126</v>
      </c>
      <c r="C113" s="91" t="s">
        <v>370</v>
      </c>
      <c r="D113" s="91" t="s">
        <v>115</v>
      </c>
      <c r="E113" s="210"/>
      <c r="F113" s="210"/>
      <c r="G113" s="210"/>
      <c r="H113" s="210"/>
      <c r="I113" s="210"/>
      <c r="J113" s="210"/>
      <c r="K113" s="210"/>
      <c r="L113" s="210"/>
    </row>
    <row r="114" spans="1:13" s="2" customFormat="1" ht="80.25" customHeight="1" x14ac:dyDescent="0.3">
      <c r="A114" s="190"/>
      <c r="B114" s="175" t="s">
        <v>301</v>
      </c>
      <c r="C114" s="91" t="s">
        <v>371</v>
      </c>
      <c r="D114" s="91" t="s">
        <v>303</v>
      </c>
      <c r="E114" s="221"/>
      <c r="F114" s="221"/>
      <c r="G114" s="221"/>
      <c r="H114" s="221"/>
      <c r="I114" s="221"/>
      <c r="J114" s="221"/>
      <c r="K114" s="221"/>
      <c r="L114" s="221"/>
      <c r="M114" s="195"/>
    </row>
    <row r="115" spans="1:13" ht="63" customHeight="1" x14ac:dyDescent="0.3">
      <c r="A115" s="131"/>
      <c r="B115" s="175" t="s">
        <v>349</v>
      </c>
      <c r="C115" s="91"/>
      <c r="D115" s="91" t="s">
        <v>372</v>
      </c>
      <c r="E115" s="210"/>
      <c r="F115" s="210"/>
      <c r="G115" s="210"/>
      <c r="H115" s="210"/>
      <c r="I115" s="210"/>
      <c r="J115" s="210"/>
      <c r="K115" s="210"/>
      <c r="L115" s="210"/>
    </row>
    <row r="116" spans="1:13" s="2" customFormat="1" ht="10.5" customHeight="1" thickBot="1" x14ac:dyDescent="0.35">
      <c r="A116" s="96"/>
      <c r="B116" s="94"/>
      <c r="C116" s="95"/>
      <c r="D116" s="94"/>
      <c r="E116" s="219"/>
      <c r="F116" s="219"/>
      <c r="G116" s="219"/>
      <c r="H116" s="219"/>
      <c r="I116" s="219"/>
      <c r="J116" s="219"/>
      <c r="K116" s="219"/>
      <c r="L116" s="219"/>
      <c r="M116" s="96"/>
    </row>
    <row r="117" spans="1:13" ht="96.75" customHeight="1" thickBot="1" x14ac:dyDescent="0.35">
      <c r="A117" s="186" t="s">
        <v>245</v>
      </c>
      <c r="B117" s="197" t="s">
        <v>68</v>
      </c>
      <c r="C117" s="91" t="s">
        <v>104</v>
      </c>
      <c r="D117" s="91" t="s">
        <v>233</v>
      </c>
      <c r="E117" s="210"/>
      <c r="F117" s="210"/>
      <c r="G117" s="210"/>
      <c r="H117" s="210"/>
      <c r="I117" s="210"/>
      <c r="J117" s="210"/>
      <c r="K117" s="210"/>
      <c r="L117" s="210"/>
    </row>
    <row r="118" spans="1:13" ht="117.75" customHeight="1" x14ac:dyDescent="0.3">
      <c r="A118" s="188"/>
      <c r="B118" s="197"/>
      <c r="C118" s="91" t="s">
        <v>128</v>
      </c>
      <c r="D118" s="91" t="s">
        <v>235</v>
      </c>
      <c r="E118" s="210"/>
      <c r="F118" s="210"/>
      <c r="G118" s="210"/>
      <c r="H118" s="210"/>
      <c r="I118" s="210"/>
      <c r="J118" s="210"/>
      <c r="K118" s="210"/>
      <c r="L118" s="210"/>
    </row>
    <row r="119" spans="1:13" ht="33" customHeight="1" x14ac:dyDescent="0.3">
      <c r="A119" s="188"/>
      <c r="B119" s="197"/>
      <c r="C119" s="91"/>
      <c r="D119" s="91" t="s">
        <v>119</v>
      </c>
      <c r="E119" s="210"/>
      <c r="F119" s="210"/>
      <c r="G119" s="210"/>
      <c r="H119" s="210"/>
      <c r="I119" s="210"/>
      <c r="J119" s="210"/>
      <c r="K119" s="210"/>
      <c r="L119" s="210"/>
    </row>
    <row r="120" spans="1:13" ht="33" customHeight="1" x14ac:dyDescent="0.3">
      <c r="A120" s="188"/>
      <c r="B120" s="197"/>
      <c r="C120" s="91"/>
      <c r="D120" s="91" t="s">
        <v>119</v>
      </c>
      <c r="E120" s="210"/>
      <c r="F120" s="210"/>
      <c r="G120" s="210"/>
      <c r="H120" s="210"/>
      <c r="I120" s="210"/>
      <c r="J120" s="210"/>
      <c r="K120" s="210"/>
      <c r="L120" s="210"/>
    </row>
    <row r="121" spans="1:13" s="2" customFormat="1" ht="35.25" thickBot="1" x14ac:dyDescent="0.35">
      <c r="A121" s="135"/>
      <c r="B121" s="122" t="s">
        <v>127</v>
      </c>
      <c r="C121" s="122"/>
      <c r="D121" s="122"/>
      <c r="E121" s="223">
        <f t="shared" ref="E121:L121" si="10">SUM(E117:E120)</f>
        <v>0</v>
      </c>
      <c r="F121" s="223">
        <f t="shared" si="10"/>
        <v>0</v>
      </c>
      <c r="G121" s="223">
        <f t="shared" si="10"/>
        <v>0</v>
      </c>
      <c r="H121" s="223">
        <f t="shared" si="10"/>
        <v>0</v>
      </c>
      <c r="I121" s="223">
        <f t="shared" si="10"/>
        <v>0</v>
      </c>
      <c r="J121" s="223">
        <f t="shared" si="10"/>
        <v>0</v>
      </c>
      <c r="K121" s="223">
        <f t="shared" si="10"/>
        <v>0</v>
      </c>
      <c r="L121" s="223">
        <f t="shared" si="10"/>
        <v>0</v>
      </c>
      <c r="M121" s="183"/>
    </row>
    <row r="122" spans="1:13" ht="32.25" customHeight="1" thickTop="1" x14ac:dyDescent="0.3">
      <c r="A122" s="188"/>
      <c r="B122" s="147" t="s">
        <v>202</v>
      </c>
      <c r="C122" s="91"/>
      <c r="D122" s="91" t="s">
        <v>234</v>
      </c>
      <c r="E122" s="210"/>
      <c r="F122" s="210"/>
      <c r="G122" s="210"/>
      <c r="H122" s="210"/>
      <c r="I122" s="210"/>
      <c r="J122" s="210"/>
      <c r="K122" s="210"/>
      <c r="L122" s="210"/>
    </row>
    <row r="123" spans="1:13" ht="17.25" x14ac:dyDescent="0.3">
      <c r="A123" s="188"/>
      <c r="B123" s="147"/>
      <c r="C123" s="91"/>
      <c r="D123" s="91" t="s">
        <v>119</v>
      </c>
      <c r="E123" s="210"/>
      <c r="F123" s="210"/>
      <c r="G123" s="210"/>
      <c r="H123" s="210"/>
      <c r="I123" s="210"/>
      <c r="J123" s="210"/>
      <c r="K123" s="210"/>
      <c r="L123" s="210"/>
    </row>
    <row r="124" spans="1:13" ht="17.25" x14ac:dyDescent="0.3">
      <c r="A124" s="188"/>
      <c r="B124" s="147"/>
      <c r="C124" s="91"/>
      <c r="D124" s="91" t="s">
        <v>119</v>
      </c>
      <c r="E124" s="210"/>
      <c r="F124" s="210"/>
      <c r="G124" s="210"/>
      <c r="H124" s="210"/>
      <c r="I124" s="210"/>
      <c r="J124" s="210"/>
      <c r="K124" s="210"/>
      <c r="L124" s="210"/>
    </row>
    <row r="125" spans="1:13" ht="45" customHeight="1" thickBot="1" x14ac:dyDescent="0.35">
      <c r="A125" s="198"/>
      <c r="B125" s="125" t="s">
        <v>132</v>
      </c>
      <c r="C125" s="141"/>
      <c r="D125" s="141"/>
      <c r="E125" s="224">
        <f t="shared" ref="E125:L125" si="11">SUM(E122:E124)</f>
        <v>0</v>
      </c>
      <c r="F125" s="224">
        <f t="shared" si="11"/>
        <v>0</v>
      </c>
      <c r="G125" s="224">
        <f t="shared" si="11"/>
        <v>0</v>
      </c>
      <c r="H125" s="224">
        <f t="shared" si="11"/>
        <v>0</v>
      </c>
      <c r="I125" s="224">
        <f t="shared" si="11"/>
        <v>0</v>
      </c>
      <c r="J125" s="224">
        <f t="shared" si="11"/>
        <v>0</v>
      </c>
      <c r="K125" s="224">
        <f t="shared" si="11"/>
        <v>0</v>
      </c>
      <c r="L125" s="224">
        <f t="shared" si="11"/>
        <v>0</v>
      </c>
      <c r="M125" s="150"/>
    </row>
    <row r="126" spans="1:13" ht="65.25" customHeight="1" thickTop="1" x14ac:dyDescent="0.3">
      <c r="A126" s="188"/>
      <c r="B126" s="143" t="s">
        <v>385</v>
      </c>
      <c r="C126" s="91" t="s">
        <v>108</v>
      </c>
      <c r="D126" s="91" t="s">
        <v>130</v>
      </c>
      <c r="E126" s="210"/>
      <c r="F126" s="210"/>
      <c r="G126" s="210"/>
      <c r="H126" s="210"/>
      <c r="I126" s="210"/>
      <c r="J126" s="210"/>
      <c r="K126" s="210"/>
      <c r="L126" s="210"/>
    </row>
    <row r="127" spans="1:13" ht="33.75" customHeight="1" x14ac:dyDescent="0.3">
      <c r="A127" s="188"/>
      <c r="B127" s="143"/>
      <c r="C127" s="91"/>
      <c r="D127" s="91" t="s">
        <v>129</v>
      </c>
      <c r="E127" s="210"/>
      <c r="F127" s="210"/>
      <c r="G127" s="210"/>
      <c r="H127" s="210"/>
      <c r="I127" s="210"/>
      <c r="J127" s="210"/>
      <c r="K127" s="210"/>
      <c r="L127" s="210"/>
    </row>
    <row r="128" spans="1:13" ht="23.25" customHeight="1" x14ac:dyDescent="0.3">
      <c r="A128" s="188"/>
      <c r="B128" s="143"/>
      <c r="C128" s="91"/>
      <c r="D128" s="91" t="s">
        <v>109</v>
      </c>
      <c r="E128" s="210"/>
      <c r="F128" s="210"/>
      <c r="G128" s="210"/>
      <c r="H128" s="210"/>
      <c r="I128" s="210"/>
      <c r="J128" s="210"/>
      <c r="K128" s="210"/>
      <c r="L128" s="210"/>
    </row>
    <row r="129" spans="1:13" ht="17.25" x14ac:dyDescent="0.3">
      <c r="A129" s="188"/>
      <c r="B129" s="143"/>
      <c r="C129" s="91"/>
      <c r="D129" s="91" t="s">
        <v>119</v>
      </c>
      <c r="E129" s="210"/>
      <c r="F129" s="210"/>
      <c r="G129" s="210"/>
      <c r="H129" s="210"/>
      <c r="I129" s="210"/>
      <c r="J129" s="210"/>
      <c r="K129" s="210"/>
      <c r="L129" s="210"/>
    </row>
    <row r="130" spans="1:13" ht="17.25" x14ac:dyDescent="0.3">
      <c r="A130" s="188"/>
      <c r="B130" s="143"/>
      <c r="C130" s="91"/>
      <c r="D130" s="91" t="s">
        <v>119</v>
      </c>
      <c r="E130" s="210"/>
      <c r="F130" s="210"/>
      <c r="G130" s="210"/>
      <c r="H130" s="210"/>
      <c r="I130" s="210"/>
      <c r="J130" s="210"/>
      <c r="K130" s="210"/>
      <c r="L130" s="210"/>
    </row>
    <row r="131" spans="1:13" s="2" customFormat="1" ht="36" customHeight="1" thickBot="1" x14ac:dyDescent="0.35">
      <c r="A131" s="135"/>
      <c r="B131" s="128" t="s">
        <v>131</v>
      </c>
      <c r="C131" s="128"/>
      <c r="D131" s="128"/>
      <c r="E131" s="214">
        <f t="shared" ref="E131:L131" si="12">SUM(E126:E130)</f>
        <v>0</v>
      </c>
      <c r="F131" s="214">
        <f t="shared" si="12"/>
        <v>0</v>
      </c>
      <c r="G131" s="214">
        <f t="shared" si="12"/>
        <v>0</v>
      </c>
      <c r="H131" s="214">
        <f t="shared" si="12"/>
        <v>0</v>
      </c>
      <c r="I131" s="214">
        <f t="shared" si="12"/>
        <v>0</v>
      </c>
      <c r="J131" s="214">
        <f t="shared" si="12"/>
        <v>0</v>
      </c>
      <c r="K131" s="214">
        <f t="shared" si="12"/>
        <v>0</v>
      </c>
      <c r="L131" s="214">
        <f t="shared" si="12"/>
        <v>0</v>
      </c>
      <c r="M131" s="137"/>
    </row>
    <row r="132" spans="1:13" ht="38.25" customHeight="1" thickTop="1" x14ac:dyDescent="0.3">
      <c r="A132" s="188"/>
      <c r="B132" s="197" t="s">
        <v>66</v>
      </c>
      <c r="C132" s="91" t="s">
        <v>110</v>
      </c>
      <c r="D132" s="91" t="s">
        <v>111</v>
      </c>
      <c r="E132" s="210"/>
      <c r="F132" s="210"/>
      <c r="G132" s="210"/>
      <c r="H132" s="210"/>
      <c r="I132" s="210"/>
      <c r="J132" s="210"/>
      <c r="K132" s="210"/>
      <c r="L132" s="210"/>
    </row>
    <row r="133" spans="1:13" ht="17.25" x14ac:dyDescent="0.3">
      <c r="A133" s="188"/>
      <c r="B133" s="197"/>
      <c r="C133" s="91" t="s">
        <v>238</v>
      </c>
      <c r="D133" s="91" t="s">
        <v>112</v>
      </c>
      <c r="E133" s="210"/>
      <c r="F133" s="210"/>
      <c r="G133" s="210"/>
      <c r="H133" s="210"/>
      <c r="I133" s="210"/>
      <c r="J133" s="210"/>
      <c r="K133" s="210"/>
      <c r="L133" s="210"/>
    </row>
    <row r="134" spans="1:13" ht="34.5" x14ac:dyDescent="0.3">
      <c r="A134" s="188"/>
      <c r="B134" s="197"/>
      <c r="C134" s="91"/>
      <c r="D134" s="91" t="s">
        <v>377</v>
      </c>
      <c r="E134" s="210"/>
      <c r="F134" s="210"/>
      <c r="G134" s="210"/>
      <c r="H134" s="210"/>
      <c r="I134" s="210"/>
      <c r="J134" s="210"/>
      <c r="K134" s="210"/>
      <c r="L134" s="210"/>
    </row>
    <row r="135" spans="1:13" ht="17.25" x14ac:dyDescent="0.3">
      <c r="A135" s="188"/>
      <c r="B135" s="197"/>
      <c r="C135" s="91"/>
      <c r="D135" s="91" t="s">
        <v>119</v>
      </c>
      <c r="E135" s="210"/>
      <c r="F135" s="210"/>
      <c r="G135" s="210"/>
      <c r="H135" s="210"/>
      <c r="I135" s="210"/>
      <c r="J135" s="210"/>
      <c r="K135" s="210"/>
      <c r="L135" s="210"/>
    </row>
    <row r="136" spans="1:13" ht="17.25" x14ac:dyDescent="0.3">
      <c r="A136" s="188"/>
      <c r="B136" s="197"/>
      <c r="C136" s="91"/>
      <c r="D136" s="91" t="s">
        <v>119</v>
      </c>
      <c r="E136" s="210"/>
      <c r="F136" s="210"/>
      <c r="G136" s="210"/>
      <c r="H136" s="210"/>
      <c r="I136" s="210"/>
      <c r="J136" s="210"/>
      <c r="K136" s="210"/>
      <c r="L136" s="210"/>
    </row>
    <row r="137" spans="1:13" s="2" customFormat="1" ht="35.25" customHeight="1" thickBot="1" x14ac:dyDescent="0.35">
      <c r="A137" s="135"/>
      <c r="B137" s="200" t="s">
        <v>133</v>
      </c>
      <c r="C137" s="203"/>
      <c r="D137" s="204"/>
      <c r="E137" s="225">
        <f t="shared" ref="E137:L137" si="13">SUM(E132:E136)</f>
        <v>0</v>
      </c>
      <c r="F137" s="225">
        <f t="shared" si="13"/>
        <v>0</v>
      </c>
      <c r="G137" s="225">
        <f t="shared" si="13"/>
        <v>0</v>
      </c>
      <c r="H137" s="225">
        <f t="shared" si="13"/>
        <v>0</v>
      </c>
      <c r="I137" s="225">
        <f t="shared" si="13"/>
        <v>0</v>
      </c>
      <c r="J137" s="225">
        <f t="shared" si="13"/>
        <v>0</v>
      </c>
      <c r="K137" s="225">
        <f t="shared" si="13"/>
        <v>0</v>
      </c>
      <c r="L137" s="225">
        <f t="shared" si="13"/>
        <v>0</v>
      </c>
      <c r="M137" s="205"/>
    </row>
    <row r="138" spans="1:13" ht="39" customHeight="1" thickTop="1" thickBot="1" x14ac:dyDescent="0.35">
      <c r="A138" s="199" t="s">
        <v>236</v>
      </c>
      <c r="B138" s="124"/>
      <c r="C138" s="201"/>
      <c r="D138" s="202"/>
      <c r="E138" s="226">
        <f>E121+E125+E131+E137</f>
        <v>0</v>
      </c>
      <c r="F138" s="226">
        <f t="shared" ref="F138:L138" si="14">F121+F125+F131+F137</f>
        <v>0</v>
      </c>
      <c r="G138" s="226">
        <f t="shared" si="14"/>
        <v>0</v>
      </c>
      <c r="H138" s="226">
        <f t="shared" si="14"/>
        <v>0</v>
      </c>
      <c r="I138" s="226">
        <f t="shared" si="14"/>
        <v>0</v>
      </c>
      <c r="J138" s="226">
        <f t="shared" si="14"/>
        <v>0</v>
      </c>
      <c r="K138" s="226">
        <f t="shared" si="14"/>
        <v>0</v>
      </c>
      <c r="L138" s="226">
        <f t="shared" si="14"/>
        <v>0</v>
      </c>
      <c r="M138" s="198"/>
    </row>
    <row r="139" spans="1:13" ht="74.25" customHeight="1" thickTop="1" thickBot="1" x14ac:dyDescent="0.35">
      <c r="A139" s="145" t="s">
        <v>237</v>
      </c>
      <c r="B139" s="175" t="s">
        <v>105</v>
      </c>
      <c r="C139" s="91" t="s">
        <v>106</v>
      </c>
      <c r="D139" s="91" t="s">
        <v>373</v>
      </c>
      <c r="E139" s="210"/>
      <c r="F139" s="210"/>
      <c r="G139" s="210"/>
      <c r="H139" s="210"/>
      <c r="I139" s="210"/>
      <c r="J139" s="210"/>
      <c r="K139" s="210"/>
      <c r="L139" s="210"/>
    </row>
    <row r="140" spans="1:13" ht="39" customHeight="1" x14ac:dyDescent="0.3">
      <c r="A140" s="178"/>
      <c r="B140" s="91" t="s">
        <v>180</v>
      </c>
      <c r="C140" s="90"/>
      <c r="D140" s="91" t="s">
        <v>191</v>
      </c>
      <c r="E140" s="210"/>
      <c r="F140" s="210"/>
      <c r="G140" s="210"/>
      <c r="H140" s="210"/>
      <c r="I140" s="210"/>
      <c r="J140" s="210"/>
      <c r="K140" s="210"/>
      <c r="L140" s="210"/>
    </row>
    <row r="141" spans="1:13" ht="39" customHeight="1" x14ac:dyDescent="0.3">
      <c r="A141" s="131"/>
      <c r="B141" s="91" t="s">
        <v>181</v>
      </c>
      <c r="C141" s="87"/>
      <c r="D141" s="91" t="s">
        <v>190</v>
      </c>
      <c r="E141" s="210"/>
      <c r="F141" s="210"/>
      <c r="G141" s="210"/>
      <c r="H141" s="210"/>
      <c r="I141" s="210"/>
      <c r="J141" s="210"/>
      <c r="K141" s="210"/>
      <c r="L141" s="210"/>
    </row>
    <row r="142" spans="1:13" ht="39" customHeight="1" x14ac:dyDescent="0.3">
      <c r="A142" s="131"/>
      <c r="B142" s="91" t="s">
        <v>182</v>
      </c>
      <c r="C142" s="87"/>
      <c r="D142" s="91" t="s">
        <v>192</v>
      </c>
      <c r="E142" s="210"/>
      <c r="F142" s="210"/>
      <c r="G142" s="210"/>
      <c r="H142" s="210"/>
      <c r="I142" s="210"/>
      <c r="J142" s="210"/>
      <c r="K142" s="210"/>
      <c r="L142" s="210"/>
    </row>
    <row r="143" spans="1:13" ht="39" customHeight="1" x14ac:dyDescent="0.3">
      <c r="A143" s="131"/>
      <c r="B143" s="91" t="s">
        <v>374</v>
      </c>
      <c r="C143" s="87"/>
      <c r="D143" s="91" t="s">
        <v>322</v>
      </c>
      <c r="E143" s="210"/>
      <c r="F143" s="210"/>
      <c r="G143" s="210"/>
      <c r="H143" s="210"/>
      <c r="I143" s="210"/>
      <c r="J143" s="210"/>
      <c r="K143" s="210"/>
      <c r="L143" s="210"/>
    </row>
    <row r="144" spans="1:13" ht="59.25" customHeight="1" x14ac:dyDescent="0.3">
      <c r="A144" s="131"/>
      <c r="B144" s="91" t="s">
        <v>375</v>
      </c>
      <c r="C144" s="87"/>
      <c r="D144" s="91" t="s">
        <v>324</v>
      </c>
      <c r="E144" s="210"/>
      <c r="F144" s="210"/>
      <c r="G144" s="210"/>
      <c r="H144" s="210"/>
      <c r="I144" s="210"/>
      <c r="J144" s="210"/>
      <c r="K144" s="210"/>
      <c r="L144" s="210"/>
    </row>
    <row r="145" spans="1:13" ht="54.75" customHeight="1" x14ac:dyDescent="0.3">
      <c r="A145" s="131"/>
      <c r="B145" s="91" t="s">
        <v>376</v>
      </c>
      <c r="C145" s="87"/>
      <c r="D145" s="91" t="s">
        <v>326</v>
      </c>
      <c r="E145" s="210"/>
      <c r="F145" s="210"/>
      <c r="G145" s="210"/>
      <c r="H145" s="210"/>
      <c r="I145" s="210"/>
      <c r="J145" s="210"/>
      <c r="K145" s="210"/>
      <c r="L145" s="210"/>
    </row>
    <row r="146" spans="1:13" ht="39" customHeight="1" x14ac:dyDescent="0.3">
      <c r="A146" s="131"/>
      <c r="B146" s="91" t="s">
        <v>305</v>
      </c>
      <c r="C146" s="175" t="s">
        <v>176</v>
      </c>
      <c r="D146" s="91" t="s">
        <v>306</v>
      </c>
      <c r="E146" s="210"/>
      <c r="F146" s="210"/>
      <c r="G146" s="210"/>
      <c r="H146" s="210"/>
      <c r="I146" s="210"/>
      <c r="J146" s="210"/>
      <c r="K146" s="210"/>
      <c r="L146" s="210"/>
    </row>
    <row r="147" spans="1:13" ht="39" customHeight="1" x14ac:dyDescent="0.3">
      <c r="A147" s="131"/>
      <c r="B147" s="152" t="s">
        <v>183</v>
      </c>
      <c r="C147" s="153"/>
      <c r="D147" s="152" t="s">
        <v>197</v>
      </c>
      <c r="E147" s="210"/>
      <c r="F147" s="210"/>
      <c r="G147" s="210"/>
      <c r="H147" s="210"/>
      <c r="I147" s="210"/>
      <c r="J147" s="210"/>
      <c r="K147" s="210"/>
      <c r="L147" s="210"/>
    </row>
    <row r="148" spans="1:13" ht="60" customHeight="1" x14ac:dyDescent="0.3">
      <c r="A148" s="131"/>
      <c r="B148" s="152" t="s">
        <v>345</v>
      </c>
      <c r="C148" s="153"/>
      <c r="D148" s="152" t="s">
        <v>346</v>
      </c>
      <c r="E148" s="210"/>
      <c r="F148" s="210"/>
      <c r="G148" s="210"/>
      <c r="H148" s="210"/>
      <c r="I148" s="210"/>
      <c r="J148" s="210"/>
      <c r="K148" s="210"/>
      <c r="L148" s="210"/>
    </row>
    <row r="149" spans="1:13" ht="82.5" customHeight="1" x14ac:dyDescent="0.3">
      <c r="A149" s="131"/>
      <c r="B149" s="152" t="s">
        <v>378</v>
      </c>
      <c r="C149" s="153"/>
      <c r="D149" s="152" t="s">
        <v>379</v>
      </c>
      <c r="E149" s="210"/>
      <c r="F149" s="210"/>
      <c r="G149" s="210"/>
      <c r="H149" s="210"/>
      <c r="I149" s="210"/>
      <c r="J149" s="210"/>
      <c r="K149" s="210"/>
      <c r="L149" s="210"/>
    </row>
    <row r="150" spans="1:13" ht="57" customHeight="1" x14ac:dyDescent="0.3">
      <c r="A150" s="131"/>
      <c r="B150" s="152" t="s">
        <v>380</v>
      </c>
      <c r="C150" s="153"/>
      <c r="D150" s="152" t="s">
        <v>381</v>
      </c>
      <c r="E150" s="210"/>
      <c r="F150" s="210"/>
      <c r="G150" s="210"/>
      <c r="H150" s="210"/>
      <c r="I150" s="210"/>
      <c r="J150" s="210"/>
      <c r="K150" s="210"/>
      <c r="L150" s="210"/>
    </row>
    <row r="151" spans="1:13" ht="59.25" customHeight="1" x14ac:dyDescent="0.3">
      <c r="A151" s="131"/>
      <c r="B151" s="152" t="s">
        <v>335</v>
      </c>
      <c r="C151" s="153"/>
      <c r="D151" s="152" t="s">
        <v>383</v>
      </c>
      <c r="E151" s="210"/>
      <c r="F151" s="210"/>
      <c r="G151" s="210"/>
      <c r="H151" s="210"/>
      <c r="I151" s="210"/>
      <c r="J151" s="210"/>
      <c r="K151" s="210"/>
      <c r="L151" s="210"/>
    </row>
    <row r="152" spans="1:13" ht="68.25" customHeight="1" x14ac:dyDescent="0.3">
      <c r="A152" s="131"/>
      <c r="B152" s="152" t="s">
        <v>349</v>
      </c>
      <c r="C152" s="153"/>
      <c r="D152" s="152" t="s">
        <v>384</v>
      </c>
      <c r="E152" s="210"/>
      <c r="F152" s="210"/>
      <c r="G152" s="210"/>
      <c r="H152" s="210"/>
      <c r="I152" s="210"/>
      <c r="J152" s="210"/>
      <c r="K152" s="210"/>
      <c r="L152" s="210"/>
    </row>
    <row r="153" spans="1:13" ht="43.5" customHeight="1" thickBot="1" x14ac:dyDescent="0.35">
      <c r="A153" s="149" t="s">
        <v>237</v>
      </c>
      <c r="B153" s="288" t="s">
        <v>239</v>
      </c>
      <c r="C153" s="289"/>
      <c r="D153" s="289"/>
      <c r="E153" s="227"/>
      <c r="F153" s="227"/>
      <c r="G153" s="227"/>
      <c r="H153" s="227"/>
      <c r="I153" s="227"/>
      <c r="J153" s="227"/>
      <c r="K153" s="227"/>
      <c r="L153" s="227"/>
      <c r="M153" s="151"/>
    </row>
    <row r="154" spans="1:13" ht="16.5" thickTop="1" x14ac:dyDescent="0.25">
      <c r="B154" s="88"/>
      <c r="C154" s="87"/>
      <c r="D154" s="89"/>
    </row>
    <row r="155" spans="1:13" ht="17.25" x14ac:dyDescent="0.3">
      <c r="B155" s="88"/>
      <c r="C155" s="87"/>
      <c r="D155" s="91"/>
    </row>
    <row r="156" spans="1:13" ht="15.75" x14ac:dyDescent="0.25">
      <c r="B156" s="88"/>
      <c r="C156" s="87"/>
      <c r="D156" s="89"/>
    </row>
    <row r="157" spans="1:13" ht="15.75" x14ac:dyDescent="0.25">
      <c r="B157" s="88"/>
      <c r="C157" s="87"/>
      <c r="D157" s="89"/>
    </row>
    <row r="158" spans="1:13" ht="15.75" x14ac:dyDescent="0.25">
      <c r="B158" s="88"/>
      <c r="C158" s="87"/>
      <c r="D158" s="89"/>
    </row>
    <row r="159" spans="1:13" ht="15.75" x14ac:dyDescent="0.25">
      <c r="B159" s="88"/>
      <c r="C159" s="87"/>
      <c r="D159" s="89"/>
    </row>
    <row r="160" spans="1:13" ht="15.75" x14ac:dyDescent="0.25">
      <c r="B160" s="88"/>
      <c r="C160" s="87"/>
      <c r="D160" s="89"/>
    </row>
    <row r="161" spans="2:4" ht="15.75" x14ac:dyDescent="0.25">
      <c r="B161" s="88"/>
      <c r="C161" s="87"/>
      <c r="D161" s="89"/>
    </row>
    <row r="162" spans="2:4" ht="15.75" x14ac:dyDescent="0.25">
      <c r="B162" s="88"/>
      <c r="C162" s="87"/>
      <c r="D162" s="89"/>
    </row>
    <row r="163" spans="2:4" ht="15.75" x14ac:dyDescent="0.25">
      <c r="B163" s="88"/>
      <c r="C163" s="87"/>
      <c r="D163" s="89"/>
    </row>
    <row r="164" spans="2:4" ht="15.75" x14ac:dyDescent="0.25">
      <c r="B164" s="88"/>
      <c r="C164" s="87"/>
      <c r="D164" s="89"/>
    </row>
    <row r="165" spans="2:4" ht="15.75" x14ac:dyDescent="0.25">
      <c r="B165" s="88"/>
      <c r="C165" s="87"/>
      <c r="D165" s="89"/>
    </row>
    <row r="166" spans="2:4" ht="15.75" x14ac:dyDescent="0.25">
      <c r="B166" s="88"/>
      <c r="C166" s="87"/>
      <c r="D166" s="89"/>
    </row>
    <row r="167" spans="2:4" ht="15.75" x14ac:dyDescent="0.25">
      <c r="B167" s="88"/>
      <c r="C167" s="87"/>
      <c r="D167" s="89"/>
    </row>
    <row r="168" spans="2:4" ht="15.75" x14ac:dyDescent="0.25">
      <c r="B168" s="88"/>
      <c r="C168" s="87"/>
      <c r="D168" s="89"/>
    </row>
    <row r="169" spans="2:4" ht="15.75" x14ac:dyDescent="0.25">
      <c r="B169" s="87"/>
      <c r="C169" s="87"/>
      <c r="D169" s="89"/>
    </row>
    <row r="170" spans="2:4" ht="15.75" x14ac:dyDescent="0.25">
      <c r="B170" s="87"/>
      <c r="C170" s="87"/>
      <c r="D170" s="89"/>
    </row>
    <row r="171" spans="2:4" ht="15.75" x14ac:dyDescent="0.25">
      <c r="B171" s="87"/>
      <c r="C171" s="87"/>
      <c r="D171" s="89"/>
    </row>
    <row r="172" spans="2:4" ht="15.75" x14ac:dyDescent="0.25">
      <c r="B172" s="87"/>
      <c r="C172" s="87"/>
      <c r="D172" s="89"/>
    </row>
    <row r="173" spans="2:4" ht="15.75" x14ac:dyDescent="0.25">
      <c r="B173" s="87"/>
      <c r="C173" s="87"/>
      <c r="D173" s="89"/>
    </row>
  </sheetData>
  <mergeCells count="5">
    <mergeCell ref="B61:D61"/>
    <mergeCell ref="B97:D97"/>
    <mergeCell ref="B153:D153"/>
    <mergeCell ref="B1:D1"/>
    <mergeCell ref="A2:D2"/>
  </mergeCells>
  <printOptions gridLines="1"/>
  <pageMargins left="0.25" right="0.25" top="0.75" bottom="0.75" header="0.3" footer="0.3"/>
  <pageSetup scale="34" fitToHeight="1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9"/>
  <sheetViews>
    <sheetView workbookViewId="0">
      <pane xSplit="3" ySplit="4" topLeftCell="D15" activePane="bottomRight" state="frozen"/>
      <selection pane="topRight" activeCell="E1" sqref="E1"/>
      <selection pane="bottomLeft" activeCell="A5" sqref="A5"/>
      <selection pane="bottomRight" activeCell="B23" sqref="B23"/>
    </sheetView>
  </sheetViews>
  <sheetFormatPr defaultRowHeight="15" x14ac:dyDescent="0.25"/>
  <cols>
    <col min="1" max="1" width="17.5703125" customWidth="1"/>
    <col min="2" max="2" width="66.42578125" style="28" customWidth="1"/>
    <col min="3" max="3" width="55.7109375" style="31" customWidth="1"/>
    <col min="4" max="10" width="14.85546875" style="29" customWidth="1"/>
    <col min="11" max="16" width="12.42578125" style="29" customWidth="1"/>
    <col min="17" max="17" width="14.42578125" style="29" customWidth="1"/>
    <col min="18" max="31" width="14.85546875" style="29" customWidth="1"/>
  </cols>
  <sheetData>
    <row r="1" spans="1:31" s="1" customFormat="1" ht="117.75" customHeight="1" x14ac:dyDescent="0.25">
      <c r="A1" s="236" t="s">
        <v>246</v>
      </c>
      <c r="B1" s="237"/>
      <c r="C1" s="232" t="s">
        <v>394</v>
      </c>
      <c r="D1" s="233"/>
      <c r="E1" s="75"/>
      <c r="F1" s="103"/>
      <c r="G1" s="75"/>
      <c r="H1" s="75"/>
      <c r="I1" s="75"/>
      <c r="J1" s="75"/>
      <c r="K1" s="75"/>
      <c r="L1" s="75"/>
    </row>
    <row r="2" spans="1:31" ht="29.25" customHeight="1" thickBot="1" x14ac:dyDescent="0.3">
      <c r="C2" s="239" t="s">
        <v>400</v>
      </c>
      <c r="D2" s="240">
        <f>Parameters!B5</f>
        <v>0.28000000000000003</v>
      </c>
      <c r="E2" s="241" t="str">
        <f>Parameters!B4</f>
        <v>TDC</v>
      </c>
      <c r="F2" s="240"/>
      <c r="G2" s="78"/>
      <c r="H2" s="78"/>
      <c r="I2" s="78"/>
      <c r="J2" s="16"/>
      <c r="K2" s="16"/>
      <c r="L2" s="16"/>
      <c r="M2" s="16"/>
      <c r="N2" s="16"/>
      <c r="O2" s="16"/>
      <c r="P2" s="16"/>
      <c r="Q2" s="16"/>
      <c r="R2" s="16"/>
      <c r="S2" s="16"/>
      <c r="T2" s="16"/>
      <c r="U2" s="16"/>
      <c r="V2" s="16"/>
      <c r="W2" s="16"/>
      <c r="X2" s="16"/>
      <c r="Y2" s="16"/>
      <c r="Z2" s="16"/>
      <c r="AA2" s="16"/>
      <c r="AB2" s="16"/>
      <c r="AC2" s="16"/>
      <c r="AD2" s="16"/>
      <c r="AE2" s="16"/>
    </row>
    <row r="3" spans="1:31" ht="29.25" customHeight="1" thickBot="1" x14ac:dyDescent="0.3">
      <c r="D3" s="298" t="s">
        <v>249</v>
      </c>
      <c r="E3" s="299"/>
      <c r="F3" s="299"/>
      <c r="G3" s="299"/>
      <c r="H3" s="299"/>
      <c r="I3" s="299"/>
      <c r="J3" s="300" t="s">
        <v>250</v>
      </c>
      <c r="K3" s="301"/>
      <c r="L3" s="301"/>
      <c r="M3" s="301"/>
      <c r="N3" s="301"/>
      <c r="O3" s="301"/>
      <c r="P3" s="301"/>
      <c r="Q3" s="301"/>
      <c r="R3" s="301"/>
      <c r="S3" s="301"/>
      <c r="T3" s="301"/>
      <c r="U3" s="301"/>
      <c r="V3" s="301"/>
      <c r="W3" s="301"/>
      <c r="X3" s="301"/>
      <c r="Y3" s="301"/>
      <c r="Z3" s="301"/>
      <c r="AA3" s="301"/>
      <c r="AB3" s="301"/>
      <c r="AC3" s="301"/>
      <c r="AD3" s="301"/>
      <c r="AE3" s="302"/>
    </row>
    <row r="4" spans="1:31" s="24" customFormat="1" ht="69" customHeight="1" thickBot="1" x14ac:dyDescent="0.3">
      <c r="A4" s="58"/>
      <c r="B4" s="59"/>
      <c r="C4" s="59" t="s">
        <v>40</v>
      </c>
      <c r="D4" s="77" t="s">
        <v>67</v>
      </c>
      <c r="E4" s="60" t="s">
        <v>247</v>
      </c>
      <c r="F4" s="60" t="s">
        <v>138</v>
      </c>
      <c r="G4" s="60" t="s">
        <v>136</v>
      </c>
      <c r="H4" s="60" t="s">
        <v>386</v>
      </c>
      <c r="I4" s="154" t="s">
        <v>386</v>
      </c>
      <c r="J4" s="229" t="s">
        <v>387</v>
      </c>
      <c r="K4" s="228" t="s">
        <v>317</v>
      </c>
      <c r="L4" s="228" t="s">
        <v>223</v>
      </c>
      <c r="M4" s="228" t="s">
        <v>171</v>
      </c>
      <c r="N4" s="228" t="s">
        <v>251</v>
      </c>
      <c r="O4" s="228" t="s">
        <v>388</v>
      </c>
      <c r="P4" s="228" t="s">
        <v>188</v>
      </c>
      <c r="Q4" s="228" t="s">
        <v>389</v>
      </c>
      <c r="R4" s="228" t="s">
        <v>390</v>
      </c>
      <c r="S4" s="228" t="s">
        <v>325</v>
      </c>
      <c r="T4" s="228" t="s">
        <v>252</v>
      </c>
      <c r="U4" s="228" t="s">
        <v>292</v>
      </c>
      <c r="V4" s="228" t="s">
        <v>507</v>
      </c>
      <c r="W4" s="228" t="s">
        <v>327</v>
      </c>
      <c r="X4" s="228" t="s">
        <v>391</v>
      </c>
      <c r="Y4" s="228" t="s">
        <v>331</v>
      </c>
      <c r="Z4" s="228" t="s">
        <v>333</v>
      </c>
      <c r="AA4" s="228" t="s">
        <v>433</v>
      </c>
      <c r="AB4" s="228" t="s">
        <v>434</v>
      </c>
      <c r="AC4" s="60" t="s">
        <v>43</v>
      </c>
      <c r="AD4" s="60" t="s">
        <v>43</v>
      </c>
      <c r="AE4" s="60" t="s">
        <v>43</v>
      </c>
    </row>
    <row r="5" spans="1:31" ht="32.25" customHeight="1" thickBot="1" x14ac:dyDescent="0.3">
      <c r="A5" s="45" t="s">
        <v>51</v>
      </c>
      <c r="B5" s="46"/>
      <c r="C5" s="32"/>
      <c r="D5" s="295" t="s">
        <v>134</v>
      </c>
      <c r="E5" s="296"/>
      <c r="F5" s="296"/>
      <c r="G5" s="297"/>
      <c r="H5" s="295" t="s">
        <v>392</v>
      </c>
      <c r="I5" s="297"/>
      <c r="J5" s="295" t="s">
        <v>134</v>
      </c>
      <c r="K5" s="296"/>
      <c r="L5" s="296"/>
      <c r="M5" s="296"/>
      <c r="N5" s="296"/>
      <c r="O5" s="296"/>
      <c r="P5" s="296"/>
      <c r="Q5" s="296"/>
      <c r="R5" s="296"/>
      <c r="S5" s="296"/>
      <c r="T5" s="296"/>
      <c r="U5" s="296"/>
      <c r="V5" s="296"/>
      <c r="W5" s="296"/>
      <c r="X5" s="296"/>
      <c r="Y5" s="296"/>
      <c r="Z5" s="296"/>
      <c r="AA5" s="296"/>
      <c r="AB5" s="297"/>
      <c r="AC5" s="295" t="s">
        <v>392</v>
      </c>
      <c r="AD5" s="296"/>
      <c r="AE5" s="297"/>
    </row>
    <row r="6" spans="1:31" x14ac:dyDescent="0.25">
      <c r="A6" s="189"/>
      <c r="B6" s="26" t="s">
        <v>9</v>
      </c>
      <c r="C6" s="26"/>
      <c r="D6" s="173">
        <f>'Time Estimate, Protocol Level'!$E16</f>
        <v>0</v>
      </c>
      <c r="E6" s="173">
        <f>'Time Estimate, Protocol Level'!$E20</f>
        <v>0</v>
      </c>
      <c r="F6" s="173">
        <f>'Time Estimate, Protocol Level'!$E26</f>
        <v>0</v>
      </c>
      <c r="G6" s="173">
        <f>'Time Estimate, Protocol Level'!$E39</f>
        <v>0</v>
      </c>
      <c r="H6" s="171"/>
      <c r="I6" s="230"/>
      <c r="J6" s="173">
        <f>'Time Estimate, Protocol Level'!$E42</f>
        <v>0</v>
      </c>
      <c r="K6" s="173">
        <f>'Time Estimate, Protocol Level'!$E43</f>
        <v>0</v>
      </c>
      <c r="L6" s="173">
        <f>'Time Estimate, Protocol Level'!$E44</f>
        <v>0</v>
      </c>
      <c r="M6" s="173">
        <f>'Time Estimate, Protocol Level'!$E45</f>
        <v>0</v>
      </c>
      <c r="N6" s="173">
        <f>'Time Estimate, Protocol Level'!$E46</f>
        <v>0</v>
      </c>
      <c r="O6" s="173">
        <f>'Time Estimate, Protocol Level'!$E47</f>
        <v>0</v>
      </c>
      <c r="P6" s="173">
        <f>'Time Estimate, Protocol Level'!$E48</f>
        <v>0</v>
      </c>
      <c r="Q6" s="173">
        <f>'Time Estimate, Protocol Level'!$E49</f>
        <v>0</v>
      </c>
      <c r="R6" s="173">
        <f>'Time Estimate, Protocol Level'!$E50</f>
        <v>0</v>
      </c>
      <c r="S6" s="173">
        <f>'Time Estimate, Protocol Level'!$E51</f>
        <v>0</v>
      </c>
      <c r="T6" s="173">
        <f>'Time Estimate, Protocol Level'!$E52</f>
        <v>0</v>
      </c>
      <c r="U6" s="173">
        <f>'Time Estimate, Protocol Level'!$E53</f>
        <v>0</v>
      </c>
      <c r="V6" s="173">
        <f>'Time Estimate, Protocol Level'!E54</f>
        <v>0</v>
      </c>
      <c r="W6" s="173">
        <f>'Time Estimate, Protocol Level'!$E55</f>
        <v>0</v>
      </c>
      <c r="X6" s="173">
        <f>'Time Estimate, Protocol Level'!$E56</f>
        <v>0</v>
      </c>
      <c r="Y6" s="173">
        <f>'Time Estimate, Protocol Level'!$E57</f>
        <v>0</v>
      </c>
      <c r="Z6" s="173">
        <f>'Time Estimate, Protocol Level'!$E58</f>
        <v>0</v>
      </c>
      <c r="AA6" s="173">
        <f>'Time Estimate, Protocol Level'!$E59</f>
        <v>0</v>
      </c>
      <c r="AB6" s="173">
        <f>'Time Estimate, Protocol Level'!$E60</f>
        <v>0</v>
      </c>
      <c r="AC6" s="168"/>
      <c r="AD6" s="168"/>
      <c r="AE6" s="168"/>
    </row>
    <row r="7" spans="1:31" x14ac:dyDescent="0.25">
      <c r="A7" s="189"/>
      <c r="B7" s="26" t="s">
        <v>34</v>
      </c>
      <c r="C7" s="26"/>
      <c r="D7" s="30">
        <f>D6*Parameters!$B10</f>
        <v>0</v>
      </c>
      <c r="E7" s="30">
        <f>E6*Parameters!$B10</f>
        <v>0</v>
      </c>
      <c r="F7" s="30">
        <f>F6*Parameters!$B10</f>
        <v>0</v>
      </c>
      <c r="G7" s="97">
        <f>G6*Parameters!$B10</f>
        <v>0</v>
      </c>
      <c r="H7" s="30">
        <f>H6*Parameters!$B10</f>
        <v>0</v>
      </c>
      <c r="I7" s="101">
        <f>I6*Parameters!$B10</f>
        <v>0</v>
      </c>
      <c r="J7" s="30">
        <f>J6*Parameters!$B10</f>
        <v>0</v>
      </c>
      <c r="K7" s="30">
        <f>K6*Parameters!$B10</f>
        <v>0</v>
      </c>
      <c r="L7" s="30">
        <f>L6*Parameters!$B10</f>
        <v>0</v>
      </c>
      <c r="M7" s="30">
        <f>M6*Parameters!$B10</f>
        <v>0</v>
      </c>
      <c r="N7" s="30">
        <f>N6*Parameters!$B10</f>
        <v>0</v>
      </c>
      <c r="O7" s="30">
        <f>O6*Parameters!$B10</f>
        <v>0</v>
      </c>
      <c r="P7" s="30">
        <f>P6*Parameters!$B10</f>
        <v>0</v>
      </c>
      <c r="Q7" s="30">
        <f>Q6*Parameters!$B10</f>
        <v>0</v>
      </c>
      <c r="R7" s="30">
        <f>R6*Parameters!$B10</f>
        <v>0</v>
      </c>
      <c r="S7" s="30">
        <f>S6*Parameters!$B10</f>
        <v>0</v>
      </c>
      <c r="T7" s="30">
        <f>T6*Parameters!$B10</f>
        <v>0</v>
      </c>
      <c r="U7" s="30">
        <f>U6*Parameters!$B10</f>
        <v>0</v>
      </c>
      <c r="V7" s="30">
        <f>V6*Parameters!$B10</f>
        <v>0</v>
      </c>
      <c r="W7" s="30">
        <f>W6*Parameters!$B10</f>
        <v>0</v>
      </c>
      <c r="X7" s="30">
        <f>X6*Parameters!$B10</f>
        <v>0</v>
      </c>
      <c r="Y7" s="30">
        <f>Y6*Parameters!$B10</f>
        <v>0</v>
      </c>
      <c r="Z7" s="30">
        <f>Z6*Parameters!$B10</f>
        <v>0</v>
      </c>
      <c r="AA7" s="30">
        <f>AA6*Parameters!$B10</f>
        <v>0</v>
      </c>
      <c r="AB7" s="30">
        <f>AB6*Parameters!$B10</f>
        <v>0</v>
      </c>
      <c r="AC7" s="30">
        <f>AC6*Parameters!$B10</f>
        <v>0</v>
      </c>
      <c r="AD7" s="30">
        <f>AD6*Parameters!$B10</f>
        <v>0</v>
      </c>
      <c r="AE7" s="30">
        <f>AE6*Parameters!$B10</f>
        <v>0</v>
      </c>
    </row>
    <row r="8" spans="1:31" x14ac:dyDescent="0.25">
      <c r="A8" s="189"/>
      <c r="B8" s="26" t="s">
        <v>44</v>
      </c>
      <c r="C8" s="26"/>
      <c r="D8" s="173">
        <f>'Time Estimate, Protocol Level'!$F16</f>
        <v>0</v>
      </c>
      <c r="E8" s="173">
        <f>'Time Estimate, Protocol Level'!$F20</f>
        <v>0</v>
      </c>
      <c r="F8" s="173">
        <f>'Time Estimate, Protocol Level'!$F26</f>
        <v>0</v>
      </c>
      <c r="G8" s="169">
        <f>'Time Estimate, Protocol Level'!$F39</f>
        <v>0</v>
      </c>
      <c r="H8" s="171"/>
      <c r="I8" s="172"/>
      <c r="J8" s="173">
        <f>'Time Estimate, Protocol Level'!$F42</f>
        <v>0</v>
      </c>
      <c r="K8" s="173">
        <f>'Time Estimate, Protocol Level'!$F43</f>
        <v>0</v>
      </c>
      <c r="L8" s="173">
        <f>'Time Estimate, Protocol Level'!$F44</f>
        <v>0</v>
      </c>
      <c r="M8" s="173">
        <f>'Time Estimate, Protocol Level'!$F45</f>
        <v>0</v>
      </c>
      <c r="N8" s="173">
        <f>'Time Estimate, Protocol Level'!$F46</f>
        <v>0</v>
      </c>
      <c r="O8" s="173">
        <f>'Time Estimate, Protocol Level'!$F47</f>
        <v>0</v>
      </c>
      <c r="P8" s="173">
        <f>'Time Estimate, Protocol Level'!$F48</f>
        <v>0</v>
      </c>
      <c r="Q8" s="173">
        <f>'Time Estimate, Protocol Level'!$F49</f>
        <v>0</v>
      </c>
      <c r="R8" s="173">
        <f>'Time Estimate, Protocol Level'!$F50</f>
        <v>0</v>
      </c>
      <c r="S8" s="173">
        <f>'Time Estimate, Protocol Level'!$F51</f>
        <v>0</v>
      </c>
      <c r="T8" s="173">
        <f>'Time Estimate, Protocol Level'!$F52</f>
        <v>0</v>
      </c>
      <c r="U8" s="173">
        <f>'Time Estimate, Protocol Level'!$F53</f>
        <v>0</v>
      </c>
      <c r="V8" s="173">
        <f>'Time Estimate, Protocol Level'!$F54</f>
        <v>0</v>
      </c>
      <c r="W8" s="173">
        <f>'Time Estimate, Protocol Level'!$F55</f>
        <v>0</v>
      </c>
      <c r="X8" s="173">
        <f>'Time Estimate, Protocol Level'!$F56</f>
        <v>0</v>
      </c>
      <c r="Y8" s="173">
        <f>'Time Estimate, Protocol Level'!$F57</f>
        <v>0</v>
      </c>
      <c r="Z8" s="173">
        <f>'Time Estimate, Protocol Level'!$F58</f>
        <v>0</v>
      </c>
      <c r="AA8" s="173">
        <f>'Time Estimate, Protocol Level'!$F59</f>
        <v>0</v>
      </c>
      <c r="AB8" s="173">
        <f>'Time Estimate, Protocol Level'!$F60</f>
        <v>0</v>
      </c>
      <c r="AC8" s="168"/>
      <c r="AD8" s="168"/>
      <c r="AE8" s="168"/>
    </row>
    <row r="9" spans="1:31" x14ac:dyDescent="0.25">
      <c r="A9" s="189"/>
      <c r="B9" s="26" t="s">
        <v>45</v>
      </c>
      <c r="C9" s="26"/>
      <c r="D9" s="30">
        <f>D8*Parameters!$B12</f>
        <v>0</v>
      </c>
      <c r="E9" s="30">
        <f>E8*Parameters!$B12</f>
        <v>0</v>
      </c>
      <c r="F9" s="30">
        <f>F8*Parameters!$B12</f>
        <v>0</v>
      </c>
      <c r="G9" s="97">
        <f>G8*Parameters!$B12</f>
        <v>0</v>
      </c>
      <c r="H9" s="30">
        <f>H8*Parameters!$B12</f>
        <v>0</v>
      </c>
      <c r="I9" s="101">
        <f>I8*Parameters!$B12</f>
        <v>0</v>
      </c>
      <c r="J9" s="30">
        <f>J8*Parameters!$B12</f>
        <v>0</v>
      </c>
      <c r="K9" s="30">
        <f>K8*Parameters!$B12</f>
        <v>0</v>
      </c>
      <c r="L9" s="30">
        <f>L8*Parameters!$B12</f>
        <v>0</v>
      </c>
      <c r="M9" s="30">
        <f>M8*Parameters!$B12</f>
        <v>0</v>
      </c>
      <c r="N9" s="30">
        <f>N8*Parameters!$B12</f>
        <v>0</v>
      </c>
      <c r="O9" s="30">
        <f>O8*Parameters!$B12</f>
        <v>0</v>
      </c>
      <c r="P9" s="30">
        <f>P8*Parameters!$B12</f>
        <v>0</v>
      </c>
      <c r="Q9" s="30">
        <f>Q8*Parameters!$B12</f>
        <v>0</v>
      </c>
      <c r="R9" s="30">
        <f>R8*Parameters!$B12</f>
        <v>0</v>
      </c>
      <c r="S9" s="30">
        <f>S8*Parameters!$B12</f>
        <v>0</v>
      </c>
      <c r="T9" s="30">
        <f>T8*Parameters!$B12</f>
        <v>0</v>
      </c>
      <c r="U9" s="30">
        <f>U8*Parameters!$B12</f>
        <v>0</v>
      </c>
      <c r="V9" s="30">
        <f>V8*Parameters!$B12</f>
        <v>0</v>
      </c>
      <c r="W9" s="30">
        <f>W8*Parameters!$B12</f>
        <v>0</v>
      </c>
      <c r="X9" s="30">
        <f>X8*Parameters!$B12</f>
        <v>0</v>
      </c>
      <c r="Y9" s="30">
        <f>Y8*Parameters!$B12</f>
        <v>0</v>
      </c>
      <c r="Z9" s="30">
        <f>Z8*Parameters!$B12</f>
        <v>0</v>
      </c>
      <c r="AA9" s="30">
        <f>AA8*Parameters!$B12</f>
        <v>0</v>
      </c>
      <c r="AB9" s="30">
        <f>AB8*Parameters!$B12</f>
        <v>0</v>
      </c>
      <c r="AC9" s="30">
        <f>AC8*Parameters!$B12</f>
        <v>0</v>
      </c>
      <c r="AD9" s="30">
        <f>AD8*Parameters!$B12</f>
        <v>0</v>
      </c>
      <c r="AE9" s="30">
        <f>AE8*Parameters!$B12</f>
        <v>0</v>
      </c>
    </row>
    <row r="10" spans="1:31" x14ac:dyDescent="0.25">
      <c r="A10" s="189"/>
      <c r="B10" s="26" t="s">
        <v>21</v>
      </c>
      <c r="C10" s="26"/>
      <c r="D10" s="173">
        <f>'Time Estimate, Protocol Level'!$G16</f>
        <v>0</v>
      </c>
      <c r="E10" s="173">
        <f>'Time Estimate, Protocol Level'!$G20</f>
        <v>0</v>
      </c>
      <c r="F10" s="173">
        <f>'Time Estimate, Protocol Level'!$G26</f>
        <v>0</v>
      </c>
      <c r="G10" s="169">
        <f>'Time Estimate, Protocol Level'!$G39</f>
        <v>0</v>
      </c>
      <c r="H10" s="171"/>
      <c r="I10" s="172"/>
      <c r="J10" s="173">
        <f>'Time Estimate, Protocol Level'!$G42</f>
        <v>0</v>
      </c>
      <c r="K10" s="173">
        <f>'Time Estimate, Protocol Level'!$G43</f>
        <v>0</v>
      </c>
      <c r="L10" s="173">
        <f>'Time Estimate, Protocol Level'!$G44</f>
        <v>0</v>
      </c>
      <c r="M10" s="173">
        <f>'Time Estimate, Protocol Level'!$G45</f>
        <v>0</v>
      </c>
      <c r="N10" s="173">
        <f>'Time Estimate, Protocol Level'!$G46</f>
        <v>0</v>
      </c>
      <c r="O10" s="173">
        <f>'Time Estimate, Protocol Level'!$G47</f>
        <v>0</v>
      </c>
      <c r="P10" s="173">
        <f>'Time Estimate, Protocol Level'!$G48</f>
        <v>0</v>
      </c>
      <c r="Q10" s="173">
        <f>'Time Estimate, Protocol Level'!$G49</f>
        <v>0</v>
      </c>
      <c r="R10" s="173">
        <f>'Time Estimate, Protocol Level'!$G50</f>
        <v>0</v>
      </c>
      <c r="S10" s="173">
        <f>'Time Estimate, Protocol Level'!$G51</f>
        <v>0</v>
      </c>
      <c r="T10" s="173">
        <f>'Time Estimate, Protocol Level'!$G52</f>
        <v>0</v>
      </c>
      <c r="U10" s="173">
        <f>'Time Estimate, Protocol Level'!$G53</f>
        <v>0</v>
      </c>
      <c r="V10" s="173">
        <f>'Time Estimate, Protocol Level'!$G54</f>
        <v>0</v>
      </c>
      <c r="W10" s="173">
        <f>'Time Estimate, Protocol Level'!$G55</f>
        <v>0</v>
      </c>
      <c r="X10" s="173">
        <f>'Time Estimate, Protocol Level'!$G56</f>
        <v>0</v>
      </c>
      <c r="Y10" s="173">
        <f>'Time Estimate, Protocol Level'!$G57</f>
        <v>0</v>
      </c>
      <c r="Z10" s="173">
        <f>'Time Estimate, Protocol Level'!$G58</f>
        <v>0</v>
      </c>
      <c r="AA10" s="173">
        <f>'Time Estimate, Protocol Level'!$G59</f>
        <v>0</v>
      </c>
      <c r="AB10" s="173">
        <f>'Time Estimate, Protocol Level'!$G60</f>
        <v>0</v>
      </c>
      <c r="AC10" s="168"/>
      <c r="AD10" s="168"/>
      <c r="AE10" s="168"/>
    </row>
    <row r="11" spans="1:31" x14ac:dyDescent="0.25">
      <c r="A11" s="189"/>
      <c r="B11" s="26" t="s">
        <v>35</v>
      </c>
      <c r="C11" s="26"/>
      <c r="D11" s="30">
        <f>D10*Parameters!$B14</f>
        <v>0</v>
      </c>
      <c r="E11" s="30">
        <f>E10*Parameters!$B14</f>
        <v>0</v>
      </c>
      <c r="F11" s="30">
        <f>F10*Parameters!$B14</f>
        <v>0</v>
      </c>
      <c r="G11" s="97">
        <f>G10*Parameters!$B14</f>
        <v>0</v>
      </c>
      <c r="H11" s="30">
        <f>H10*Parameters!$B14</f>
        <v>0</v>
      </c>
      <c r="I11" s="101">
        <f>I10*Parameters!$B14</f>
        <v>0</v>
      </c>
      <c r="J11" s="30">
        <f>J10*Parameters!$B14</f>
        <v>0</v>
      </c>
      <c r="K11" s="30">
        <f>K10*Parameters!$B14</f>
        <v>0</v>
      </c>
      <c r="L11" s="30">
        <f>L10*Parameters!$B14</f>
        <v>0</v>
      </c>
      <c r="M11" s="30">
        <f>M10*Parameters!$B14</f>
        <v>0</v>
      </c>
      <c r="N11" s="30">
        <f>N10*Parameters!$B14</f>
        <v>0</v>
      </c>
      <c r="O11" s="30">
        <f>O10*Parameters!$B14</f>
        <v>0</v>
      </c>
      <c r="P11" s="30">
        <f>P10*Parameters!$B14</f>
        <v>0</v>
      </c>
      <c r="Q11" s="30">
        <f>Q10*Parameters!$B14</f>
        <v>0</v>
      </c>
      <c r="R11" s="30">
        <f>R10*Parameters!$B14</f>
        <v>0</v>
      </c>
      <c r="S11" s="30">
        <f>S10*Parameters!$B14</f>
        <v>0</v>
      </c>
      <c r="T11" s="30">
        <f>T10*Parameters!$B14</f>
        <v>0</v>
      </c>
      <c r="U11" s="30">
        <f>U10*Parameters!$B14</f>
        <v>0</v>
      </c>
      <c r="V11" s="30">
        <f>V10*Parameters!$B14</f>
        <v>0</v>
      </c>
      <c r="W11" s="30">
        <f>W10*Parameters!$B14</f>
        <v>0</v>
      </c>
      <c r="X11" s="30">
        <f>X10*Parameters!$B14</f>
        <v>0</v>
      </c>
      <c r="Y11" s="30">
        <f>Y10*Parameters!$B14</f>
        <v>0</v>
      </c>
      <c r="Z11" s="30">
        <f>Z10*Parameters!$B14</f>
        <v>0</v>
      </c>
      <c r="AA11" s="30">
        <f>AA10*Parameters!$B14</f>
        <v>0</v>
      </c>
      <c r="AB11" s="30">
        <f>AB10*Parameters!$B14</f>
        <v>0</v>
      </c>
      <c r="AC11" s="30">
        <f>AC10*Parameters!$B14</f>
        <v>0</v>
      </c>
      <c r="AD11" s="30">
        <f>AD10*Parameters!$B14</f>
        <v>0</v>
      </c>
      <c r="AE11" s="30">
        <f>AE10*Parameters!$B14</f>
        <v>0</v>
      </c>
    </row>
    <row r="12" spans="1:31" x14ac:dyDescent="0.25">
      <c r="A12" s="189"/>
      <c r="B12" s="26" t="s">
        <v>46</v>
      </c>
      <c r="C12" s="26"/>
      <c r="D12" s="173">
        <f>'Time Estimate, Protocol Level'!$H16</f>
        <v>0</v>
      </c>
      <c r="E12" s="173">
        <f>'Time Estimate, Protocol Level'!$H20</f>
        <v>0</v>
      </c>
      <c r="F12" s="173">
        <f>'Time Estimate, Protocol Level'!$H26</f>
        <v>0</v>
      </c>
      <c r="G12" s="169">
        <f>'Time Estimate, Protocol Level'!$H39</f>
        <v>0</v>
      </c>
      <c r="H12" s="171"/>
      <c r="I12" s="172"/>
      <c r="J12" s="173">
        <f>'Time Estimate, Protocol Level'!$H42</f>
        <v>0</v>
      </c>
      <c r="K12" s="173">
        <f>'Time Estimate, Protocol Level'!$H43</f>
        <v>0</v>
      </c>
      <c r="L12" s="173">
        <f>'Time Estimate, Protocol Level'!$H44</f>
        <v>0</v>
      </c>
      <c r="M12" s="173">
        <f>'Time Estimate, Protocol Level'!$H45</f>
        <v>0</v>
      </c>
      <c r="N12" s="173">
        <f>'Time Estimate, Protocol Level'!$H46</f>
        <v>0</v>
      </c>
      <c r="O12" s="173">
        <f>'Time Estimate, Protocol Level'!$H47</f>
        <v>0</v>
      </c>
      <c r="P12" s="173">
        <f>'Time Estimate, Protocol Level'!$H48</f>
        <v>0</v>
      </c>
      <c r="Q12" s="173">
        <f>'Time Estimate, Protocol Level'!$H49</f>
        <v>0</v>
      </c>
      <c r="R12" s="173">
        <f>'Time Estimate, Protocol Level'!$H50</f>
        <v>0</v>
      </c>
      <c r="S12" s="173">
        <f>'Time Estimate, Protocol Level'!$H51</f>
        <v>0</v>
      </c>
      <c r="T12" s="173">
        <f>'Time Estimate, Protocol Level'!$H52</f>
        <v>0</v>
      </c>
      <c r="U12" s="173">
        <f>'Time Estimate, Protocol Level'!$H53</f>
        <v>0</v>
      </c>
      <c r="V12" s="173">
        <f>'Time Estimate, Protocol Level'!$H54</f>
        <v>0</v>
      </c>
      <c r="W12" s="173">
        <f>'Time Estimate, Protocol Level'!$H55</f>
        <v>0</v>
      </c>
      <c r="X12" s="173">
        <f>'Time Estimate, Protocol Level'!$H56</f>
        <v>0</v>
      </c>
      <c r="Y12" s="173">
        <f>'Time Estimate, Protocol Level'!$H57</f>
        <v>0</v>
      </c>
      <c r="Z12" s="173">
        <f>'Time Estimate, Protocol Level'!$H58</f>
        <v>0</v>
      </c>
      <c r="AA12" s="173">
        <f>'Time Estimate, Protocol Level'!$H59</f>
        <v>0</v>
      </c>
      <c r="AB12" s="173">
        <f>'Time Estimate, Protocol Level'!$H60</f>
        <v>0</v>
      </c>
      <c r="AC12" s="168"/>
      <c r="AD12" s="168"/>
      <c r="AE12" s="168"/>
    </row>
    <row r="13" spans="1:31" x14ac:dyDescent="0.25">
      <c r="A13" s="189"/>
      <c r="B13" s="26" t="s">
        <v>47</v>
      </c>
      <c r="C13" s="26"/>
      <c r="D13" s="30">
        <f>D12*Parameters!$B16</f>
        <v>0</v>
      </c>
      <c r="E13" s="30">
        <f>E12*Parameters!$B16</f>
        <v>0</v>
      </c>
      <c r="F13" s="30">
        <f>F12*Parameters!$B16</f>
        <v>0</v>
      </c>
      <c r="G13" s="97">
        <f>G12*Parameters!$B16</f>
        <v>0</v>
      </c>
      <c r="H13" s="30">
        <f>H12*Parameters!$B16</f>
        <v>0</v>
      </c>
      <c r="I13" s="101">
        <f>I12*Parameters!$B16</f>
        <v>0</v>
      </c>
      <c r="J13" s="30">
        <f>J12*Parameters!$B16</f>
        <v>0</v>
      </c>
      <c r="K13" s="30">
        <f>K12*Parameters!$B16</f>
        <v>0</v>
      </c>
      <c r="L13" s="30">
        <f>L12*Parameters!$B16</f>
        <v>0</v>
      </c>
      <c r="M13" s="30">
        <f>M12*Parameters!$B16</f>
        <v>0</v>
      </c>
      <c r="N13" s="30">
        <f>N12*Parameters!$B16</f>
        <v>0</v>
      </c>
      <c r="O13" s="30">
        <f>O12*Parameters!$B16</f>
        <v>0</v>
      </c>
      <c r="P13" s="30">
        <f>P12*Parameters!$B16</f>
        <v>0</v>
      </c>
      <c r="Q13" s="30">
        <f>Q12*Parameters!$B16</f>
        <v>0</v>
      </c>
      <c r="R13" s="30">
        <f>R12*Parameters!$B16</f>
        <v>0</v>
      </c>
      <c r="S13" s="30">
        <f>S12*Parameters!$B16</f>
        <v>0</v>
      </c>
      <c r="T13" s="30">
        <f>T12*Parameters!$B16</f>
        <v>0</v>
      </c>
      <c r="U13" s="30">
        <f>U12*Parameters!$B16</f>
        <v>0</v>
      </c>
      <c r="V13" s="30">
        <f>V12*Parameters!$B16</f>
        <v>0</v>
      </c>
      <c r="W13" s="30">
        <f>W12*Parameters!$B16</f>
        <v>0</v>
      </c>
      <c r="X13" s="30">
        <f>X12*Parameters!$B16</f>
        <v>0</v>
      </c>
      <c r="Y13" s="30">
        <f>Y12*Parameters!$B16</f>
        <v>0</v>
      </c>
      <c r="Z13" s="30">
        <f>Z12*Parameters!$B16</f>
        <v>0</v>
      </c>
      <c r="AA13" s="30">
        <f>AA12*Parameters!$B16</f>
        <v>0</v>
      </c>
      <c r="AB13" s="30">
        <f>AB12*Parameters!$B16</f>
        <v>0</v>
      </c>
      <c r="AC13" s="30">
        <f>AC12*Parameters!$B16</f>
        <v>0</v>
      </c>
      <c r="AD13" s="30">
        <f>AD12*Parameters!$B16</f>
        <v>0</v>
      </c>
      <c r="AE13" s="30">
        <f>AE12*Parameters!$B16</f>
        <v>0</v>
      </c>
    </row>
    <row r="14" spans="1:31" x14ac:dyDescent="0.25">
      <c r="A14" s="189"/>
      <c r="B14" s="26" t="s">
        <v>23</v>
      </c>
      <c r="C14" s="26"/>
      <c r="D14" s="173">
        <f>'Time Estimate, Protocol Level'!$I16</f>
        <v>0</v>
      </c>
      <c r="E14" s="173">
        <f>'Time Estimate, Protocol Level'!$I20</f>
        <v>0</v>
      </c>
      <c r="F14" s="173">
        <f>'Time Estimate, Protocol Level'!$I26</f>
        <v>0</v>
      </c>
      <c r="G14" s="169">
        <f>'Time Estimate, Protocol Level'!$I39</f>
        <v>0</v>
      </c>
      <c r="H14" s="171"/>
      <c r="I14" s="172"/>
      <c r="J14" s="173">
        <f>'Time Estimate, Protocol Level'!$I42</f>
        <v>0</v>
      </c>
      <c r="K14" s="173">
        <f>'Time Estimate, Protocol Level'!$I43</f>
        <v>0</v>
      </c>
      <c r="L14" s="173">
        <f>'Time Estimate, Protocol Level'!$I44</f>
        <v>0</v>
      </c>
      <c r="M14" s="173">
        <f>'Time Estimate, Protocol Level'!$I45</f>
        <v>0</v>
      </c>
      <c r="N14" s="173">
        <f>'Time Estimate, Protocol Level'!$I46</f>
        <v>0</v>
      </c>
      <c r="O14" s="173">
        <f>'Time Estimate, Protocol Level'!$I47</f>
        <v>0</v>
      </c>
      <c r="P14" s="173">
        <f>'Time Estimate, Protocol Level'!$I48</f>
        <v>0</v>
      </c>
      <c r="Q14" s="173">
        <f>'Time Estimate, Protocol Level'!$I49</f>
        <v>0</v>
      </c>
      <c r="R14" s="173">
        <f>'Time Estimate, Protocol Level'!$I50</f>
        <v>0</v>
      </c>
      <c r="S14" s="173">
        <f>'Time Estimate, Protocol Level'!$I51</f>
        <v>0</v>
      </c>
      <c r="T14" s="173">
        <f>'Time Estimate, Protocol Level'!$I52</f>
        <v>0</v>
      </c>
      <c r="U14" s="173">
        <f>'Time Estimate, Protocol Level'!$I53</f>
        <v>0</v>
      </c>
      <c r="V14" s="173">
        <f>'Time Estimate, Protocol Level'!$I54</f>
        <v>0</v>
      </c>
      <c r="W14" s="173">
        <f>'Time Estimate, Protocol Level'!$I55</f>
        <v>0</v>
      </c>
      <c r="X14" s="173">
        <f>'Time Estimate, Protocol Level'!$I56</f>
        <v>0</v>
      </c>
      <c r="Y14" s="173">
        <f>'Time Estimate, Protocol Level'!$I57</f>
        <v>0</v>
      </c>
      <c r="Z14" s="173">
        <f>'Time Estimate, Protocol Level'!$I58</f>
        <v>0</v>
      </c>
      <c r="AA14" s="173">
        <f>'Time Estimate, Protocol Level'!$I59</f>
        <v>0</v>
      </c>
      <c r="AB14" s="173">
        <f>'Time Estimate, Protocol Level'!$I60</f>
        <v>0</v>
      </c>
      <c r="AC14" s="168"/>
      <c r="AD14" s="168"/>
      <c r="AE14" s="168"/>
    </row>
    <row r="15" spans="1:31" x14ac:dyDescent="0.25">
      <c r="A15" s="189"/>
      <c r="B15" s="26" t="s">
        <v>36</v>
      </c>
      <c r="C15" s="26"/>
      <c r="D15" s="30">
        <f>D14*Parameters!$B18</f>
        <v>0</v>
      </c>
      <c r="E15" s="30">
        <f>E14*Parameters!$B18</f>
        <v>0</v>
      </c>
      <c r="F15" s="30">
        <f>F14*Parameters!$B18</f>
        <v>0</v>
      </c>
      <c r="G15" s="97">
        <f>G14*Parameters!$B18</f>
        <v>0</v>
      </c>
      <c r="H15" s="30">
        <f>H14*Parameters!$B18</f>
        <v>0</v>
      </c>
      <c r="I15" s="101">
        <f>I14*Parameters!$B18</f>
        <v>0</v>
      </c>
      <c r="J15" s="30">
        <f>J14*Parameters!$B18</f>
        <v>0</v>
      </c>
      <c r="K15" s="30">
        <f>K14*Parameters!$B18</f>
        <v>0</v>
      </c>
      <c r="L15" s="30">
        <f>L14*Parameters!$B18</f>
        <v>0</v>
      </c>
      <c r="M15" s="30">
        <f>M14*Parameters!$B18</f>
        <v>0</v>
      </c>
      <c r="N15" s="30">
        <f>N14*Parameters!$B18</f>
        <v>0</v>
      </c>
      <c r="O15" s="30">
        <f>O14*Parameters!$B18</f>
        <v>0</v>
      </c>
      <c r="P15" s="30">
        <f>P14*Parameters!$B18</f>
        <v>0</v>
      </c>
      <c r="Q15" s="30">
        <f>Q14*Parameters!$B18</f>
        <v>0</v>
      </c>
      <c r="R15" s="30">
        <f>R14*Parameters!$B18</f>
        <v>0</v>
      </c>
      <c r="S15" s="30">
        <f>S14*Parameters!$B18</f>
        <v>0</v>
      </c>
      <c r="T15" s="30">
        <f>T14*Parameters!$B18</f>
        <v>0</v>
      </c>
      <c r="U15" s="30">
        <f>U14*Parameters!$B18</f>
        <v>0</v>
      </c>
      <c r="V15" s="30">
        <f>V14*Parameters!$B18</f>
        <v>0</v>
      </c>
      <c r="W15" s="30">
        <f>W14*Parameters!$B18</f>
        <v>0</v>
      </c>
      <c r="X15" s="30">
        <f>X14*Parameters!$B18</f>
        <v>0</v>
      </c>
      <c r="Y15" s="30">
        <f>Y14*Parameters!$B18</f>
        <v>0</v>
      </c>
      <c r="Z15" s="30">
        <f>Z14*Parameters!$B18</f>
        <v>0</v>
      </c>
      <c r="AA15" s="30">
        <f>AA14*Parameters!$B18</f>
        <v>0</v>
      </c>
      <c r="AB15" s="30">
        <f>AB14*Parameters!$B18</f>
        <v>0</v>
      </c>
      <c r="AC15" s="30">
        <f>AC14*Parameters!$B18</f>
        <v>0</v>
      </c>
      <c r="AD15" s="30">
        <f>AD14*Parameters!$B18</f>
        <v>0</v>
      </c>
      <c r="AE15" s="30">
        <f>AE14*Parameters!$B18</f>
        <v>0</v>
      </c>
    </row>
    <row r="16" spans="1:31" x14ac:dyDescent="0.25">
      <c r="A16" s="189"/>
      <c r="B16" s="26" t="s">
        <v>48</v>
      </c>
      <c r="C16" s="26"/>
      <c r="D16" s="173">
        <f>'Time Estimate, Protocol Level'!$J16</f>
        <v>0</v>
      </c>
      <c r="E16" s="173">
        <f>'Time Estimate, Protocol Level'!$J20</f>
        <v>0</v>
      </c>
      <c r="F16" s="173">
        <f>'Time Estimate, Protocol Level'!$J26</f>
        <v>0</v>
      </c>
      <c r="G16" s="169">
        <f>'Time Estimate, Protocol Level'!$J39</f>
        <v>0</v>
      </c>
      <c r="H16" s="171"/>
      <c r="I16" s="172"/>
      <c r="J16" s="173">
        <f>'Time Estimate, Protocol Level'!$J42</f>
        <v>0</v>
      </c>
      <c r="K16" s="173">
        <f>'Time Estimate, Protocol Level'!$J43</f>
        <v>0</v>
      </c>
      <c r="L16" s="173">
        <f>'Time Estimate, Protocol Level'!$J44</f>
        <v>0</v>
      </c>
      <c r="M16" s="173">
        <f>'Time Estimate, Protocol Level'!$J45</f>
        <v>0</v>
      </c>
      <c r="N16" s="173">
        <f>'Time Estimate, Protocol Level'!$J46</f>
        <v>0</v>
      </c>
      <c r="O16" s="173">
        <f>'Time Estimate, Protocol Level'!$J47</f>
        <v>0</v>
      </c>
      <c r="P16" s="173">
        <f>'Time Estimate, Protocol Level'!$J48</f>
        <v>0</v>
      </c>
      <c r="Q16" s="173">
        <f>'Time Estimate, Protocol Level'!$J49</f>
        <v>0</v>
      </c>
      <c r="R16" s="173">
        <f>'Time Estimate, Protocol Level'!$J50</f>
        <v>0</v>
      </c>
      <c r="S16" s="173">
        <f>'Time Estimate, Protocol Level'!$J51</f>
        <v>0</v>
      </c>
      <c r="T16" s="173">
        <f>'Time Estimate, Protocol Level'!$J52</f>
        <v>0</v>
      </c>
      <c r="U16" s="173">
        <f>'Time Estimate, Protocol Level'!$J53</f>
        <v>0</v>
      </c>
      <c r="V16" s="173">
        <f>'Time Estimate, Protocol Level'!$J54</f>
        <v>0</v>
      </c>
      <c r="W16" s="173">
        <f>'Time Estimate, Protocol Level'!$J55</f>
        <v>0</v>
      </c>
      <c r="X16" s="173">
        <f>'Time Estimate, Protocol Level'!$J56</f>
        <v>0</v>
      </c>
      <c r="Y16" s="173">
        <f>'Time Estimate, Protocol Level'!$J57</f>
        <v>0</v>
      </c>
      <c r="Z16" s="173">
        <f>'Time Estimate, Protocol Level'!$J58</f>
        <v>0</v>
      </c>
      <c r="AA16" s="173">
        <f>'Time Estimate, Protocol Level'!$J59</f>
        <v>0</v>
      </c>
      <c r="AB16" s="173">
        <f>'Time Estimate, Protocol Level'!$J60</f>
        <v>0</v>
      </c>
      <c r="AC16" s="168"/>
      <c r="AD16" s="168"/>
      <c r="AE16" s="168"/>
    </row>
    <row r="17" spans="1:31" x14ac:dyDescent="0.25">
      <c r="A17" s="189"/>
      <c r="B17" s="26" t="s">
        <v>49</v>
      </c>
      <c r="C17" s="26"/>
      <c r="D17" s="30">
        <f>D16*Parameters!$B20</f>
        <v>0</v>
      </c>
      <c r="E17" s="30">
        <f>E16*Parameters!$B20</f>
        <v>0</v>
      </c>
      <c r="F17" s="30">
        <f>F16*Parameters!$B20</f>
        <v>0</v>
      </c>
      <c r="G17" s="97">
        <f>G16*Parameters!$B20</f>
        <v>0</v>
      </c>
      <c r="H17" s="30">
        <f>H16*Parameters!$B20</f>
        <v>0</v>
      </c>
      <c r="I17" s="101">
        <f>I16*Parameters!$B20</f>
        <v>0</v>
      </c>
      <c r="J17" s="30">
        <f>J16*Parameters!$B20</f>
        <v>0</v>
      </c>
      <c r="K17" s="30">
        <f>K16*Parameters!$B20</f>
        <v>0</v>
      </c>
      <c r="L17" s="30">
        <f>L16*Parameters!$B20</f>
        <v>0</v>
      </c>
      <c r="M17" s="30">
        <f>M16*Parameters!$B20</f>
        <v>0</v>
      </c>
      <c r="N17" s="30">
        <f>N16*Parameters!$B20</f>
        <v>0</v>
      </c>
      <c r="O17" s="30">
        <f>O16*Parameters!$B20</f>
        <v>0</v>
      </c>
      <c r="P17" s="30">
        <f>P16*Parameters!$B20</f>
        <v>0</v>
      </c>
      <c r="Q17" s="30">
        <f>Q16*Parameters!$B20</f>
        <v>0</v>
      </c>
      <c r="R17" s="30">
        <f>R16*Parameters!$B20</f>
        <v>0</v>
      </c>
      <c r="S17" s="30">
        <f>S16*Parameters!$B20</f>
        <v>0</v>
      </c>
      <c r="T17" s="30">
        <f>T16*Parameters!$B20</f>
        <v>0</v>
      </c>
      <c r="U17" s="30">
        <f>U16*Parameters!$B20</f>
        <v>0</v>
      </c>
      <c r="V17" s="30">
        <f>V16*Parameters!$B20</f>
        <v>0</v>
      </c>
      <c r="W17" s="30">
        <f>W16*Parameters!$B20</f>
        <v>0</v>
      </c>
      <c r="X17" s="30">
        <f>X16*Parameters!$B20</f>
        <v>0</v>
      </c>
      <c r="Y17" s="30">
        <f>Y16*Parameters!$B20</f>
        <v>0</v>
      </c>
      <c r="Z17" s="30">
        <f>Z16*Parameters!$B20</f>
        <v>0</v>
      </c>
      <c r="AA17" s="30">
        <f>AA16*Parameters!$B20</f>
        <v>0</v>
      </c>
      <c r="AB17" s="30">
        <f>AB16*Parameters!$B20</f>
        <v>0</v>
      </c>
      <c r="AC17" s="30">
        <f>AC16*Parameters!$B20</f>
        <v>0</v>
      </c>
      <c r="AD17" s="30">
        <f>AD16*Parameters!$B20</f>
        <v>0</v>
      </c>
      <c r="AE17" s="30">
        <f>AE16*Parameters!$B20</f>
        <v>0</v>
      </c>
    </row>
    <row r="18" spans="1:31" x14ac:dyDescent="0.25">
      <c r="A18" s="189"/>
      <c r="B18" s="26" t="s">
        <v>248</v>
      </c>
      <c r="C18" s="26"/>
      <c r="D18" s="173">
        <f>'Time Estimate, Protocol Level'!$K16</f>
        <v>0</v>
      </c>
      <c r="E18" s="173">
        <f>'Time Estimate, Protocol Level'!$K20</f>
        <v>0</v>
      </c>
      <c r="F18" s="173">
        <f>'Time Estimate, Protocol Level'!$K26</f>
        <v>0</v>
      </c>
      <c r="G18" s="169">
        <f>'Time Estimate, Protocol Level'!$K39</f>
        <v>0</v>
      </c>
      <c r="H18" s="171"/>
      <c r="I18" s="172"/>
      <c r="J18" s="173">
        <f>'Time Estimate, Protocol Level'!$K42</f>
        <v>0</v>
      </c>
      <c r="K18" s="173">
        <f>'Time Estimate, Protocol Level'!$K43</f>
        <v>0</v>
      </c>
      <c r="L18" s="173">
        <f>'Time Estimate, Protocol Level'!$K44</f>
        <v>0</v>
      </c>
      <c r="M18" s="173">
        <f>'Time Estimate, Protocol Level'!$K45</f>
        <v>0</v>
      </c>
      <c r="N18" s="173">
        <f>'Time Estimate, Protocol Level'!$K46</f>
        <v>0</v>
      </c>
      <c r="O18" s="173">
        <f>'Time Estimate, Protocol Level'!$K47</f>
        <v>0</v>
      </c>
      <c r="P18" s="173">
        <f>'Time Estimate, Protocol Level'!$K48</f>
        <v>0</v>
      </c>
      <c r="Q18" s="173">
        <f>'Time Estimate, Protocol Level'!$K49</f>
        <v>0</v>
      </c>
      <c r="R18" s="173">
        <f>'Time Estimate, Protocol Level'!$K50</f>
        <v>0</v>
      </c>
      <c r="S18" s="173">
        <f>'Time Estimate, Protocol Level'!$K51</f>
        <v>0</v>
      </c>
      <c r="T18" s="173">
        <f>'Time Estimate, Protocol Level'!$K52</f>
        <v>0</v>
      </c>
      <c r="U18" s="173">
        <f>'Time Estimate, Protocol Level'!$K53</f>
        <v>0</v>
      </c>
      <c r="V18" s="173">
        <f>'Time Estimate, Protocol Level'!$K54</f>
        <v>0</v>
      </c>
      <c r="W18" s="173">
        <f>'Time Estimate, Protocol Level'!$K55</f>
        <v>0</v>
      </c>
      <c r="X18" s="173">
        <f>'Time Estimate, Protocol Level'!$K56</f>
        <v>0</v>
      </c>
      <c r="Y18" s="173">
        <f>'Time Estimate, Protocol Level'!$K57</f>
        <v>0</v>
      </c>
      <c r="Z18" s="173">
        <f>'Time Estimate, Protocol Level'!$K58</f>
        <v>0</v>
      </c>
      <c r="AA18" s="173">
        <f>'Time Estimate, Protocol Level'!$K59</f>
        <v>0</v>
      </c>
      <c r="AB18" s="173">
        <f>'Time Estimate, Protocol Level'!$K60</f>
        <v>0</v>
      </c>
      <c r="AC18" s="168"/>
      <c r="AD18" s="168"/>
      <c r="AE18" s="168"/>
    </row>
    <row r="19" spans="1:31" x14ac:dyDescent="0.25">
      <c r="A19" s="189"/>
      <c r="B19" s="26" t="s">
        <v>37</v>
      </c>
      <c r="C19" s="26"/>
      <c r="D19" s="30">
        <f>D18*Parameters!$B22</f>
        <v>0</v>
      </c>
      <c r="E19" s="30">
        <f>E18*Parameters!$B22</f>
        <v>0</v>
      </c>
      <c r="F19" s="30">
        <f>F18*Parameters!$B22</f>
        <v>0</v>
      </c>
      <c r="G19" s="97">
        <f>G18*Parameters!$B22</f>
        <v>0</v>
      </c>
      <c r="H19" s="30">
        <f>H18*Parameters!$B22</f>
        <v>0</v>
      </c>
      <c r="I19" s="101">
        <f>I18*Parameters!$B22</f>
        <v>0</v>
      </c>
      <c r="J19" s="30">
        <f>J18*Parameters!$B22</f>
        <v>0</v>
      </c>
      <c r="K19" s="30">
        <f>K18*Parameters!$B22</f>
        <v>0</v>
      </c>
      <c r="L19" s="30">
        <f>L18*Parameters!$B22</f>
        <v>0</v>
      </c>
      <c r="M19" s="30">
        <f>M18*Parameters!$B22</f>
        <v>0</v>
      </c>
      <c r="N19" s="30">
        <f>N18*Parameters!$B22</f>
        <v>0</v>
      </c>
      <c r="O19" s="30">
        <f>O18*Parameters!$B22</f>
        <v>0</v>
      </c>
      <c r="P19" s="30">
        <f>P18*Parameters!$B22</f>
        <v>0</v>
      </c>
      <c r="Q19" s="30">
        <f>Q18*Parameters!$B22</f>
        <v>0</v>
      </c>
      <c r="R19" s="30">
        <f>R18*Parameters!$B22</f>
        <v>0</v>
      </c>
      <c r="S19" s="30">
        <f>S18*Parameters!$B22</f>
        <v>0</v>
      </c>
      <c r="T19" s="30">
        <f>T18*Parameters!$B22</f>
        <v>0</v>
      </c>
      <c r="U19" s="30">
        <f>U18*Parameters!$B22</f>
        <v>0</v>
      </c>
      <c r="V19" s="30">
        <f>V18*Parameters!$B22</f>
        <v>0</v>
      </c>
      <c r="W19" s="30">
        <f>W18*Parameters!$B22</f>
        <v>0</v>
      </c>
      <c r="X19" s="30">
        <f>X18*Parameters!$B22</f>
        <v>0</v>
      </c>
      <c r="Y19" s="30">
        <f>Y18*Parameters!$B22</f>
        <v>0</v>
      </c>
      <c r="Z19" s="30">
        <f>Z18*Parameters!$B22</f>
        <v>0</v>
      </c>
      <c r="AA19" s="30">
        <f>AA18*Parameters!$B22</f>
        <v>0</v>
      </c>
      <c r="AB19" s="30">
        <f>AB18*Parameters!$B22</f>
        <v>0</v>
      </c>
      <c r="AC19" s="30">
        <f>AC18*Parameters!$B22</f>
        <v>0</v>
      </c>
      <c r="AD19" s="30">
        <f>AD18*Parameters!$B22</f>
        <v>0</v>
      </c>
      <c r="AE19" s="30">
        <f>AE18*Parameters!$B22</f>
        <v>0</v>
      </c>
    </row>
    <row r="20" spans="1:31" x14ac:dyDescent="0.25">
      <c r="A20" s="189"/>
      <c r="B20" s="26" t="s">
        <v>24</v>
      </c>
      <c r="C20" s="26"/>
      <c r="D20" s="173">
        <f>'Time Estimate, Protocol Level'!$L16</f>
        <v>0</v>
      </c>
      <c r="E20" s="173">
        <f>'Time Estimate, Protocol Level'!$L20</f>
        <v>0</v>
      </c>
      <c r="F20" s="173">
        <f>'Time Estimate, Protocol Level'!$L26</f>
        <v>0</v>
      </c>
      <c r="G20" s="169">
        <f>'Time Estimate, Protocol Level'!$L39</f>
        <v>0</v>
      </c>
      <c r="H20" s="171"/>
      <c r="I20" s="172"/>
      <c r="J20" s="173">
        <f>'Time Estimate, Protocol Level'!$L42</f>
        <v>0</v>
      </c>
      <c r="K20" s="173">
        <f>'Time Estimate, Protocol Level'!$L43</f>
        <v>0</v>
      </c>
      <c r="L20" s="173">
        <f>'Time Estimate, Protocol Level'!$L44</f>
        <v>0</v>
      </c>
      <c r="M20" s="173">
        <f>'Time Estimate, Protocol Level'!$L45</f>
        <v>0</v>
      </c>
      <c r="N20" s="173">
        <f>'Time Estimate, Protocol Level'!$L46</f>
        <v>0</v>
      </c>
      <c r="O20" s="173">
        <f>'Time Estimate, Protocol Level'!$L47</f>
        <v>0</v>
      </c>
      <c r="P20" s="173">
        <f>'Time Estimate, Protocol Level'!$L48</f>
        <v>0</v>
      </c>
      <c r="Q20" s="173">
        <f>'Time Estimate, Protocol Level'!$L49</f>
        <v>0</v>
      </c>
      <c r="R20" s="173">
        <f>'Time Estimate, Protocol Level'!$L50</f>
        <v>0</v>
      </c>
      <c r="S20" s="173">
        <f>'Time Estimate, Protocol Level'!$L51</f>
        <v>0</v>
      </c>
      <c r="T20" s="173">
        <f>'Time Estimate, Protocol Level'!$L52</f>
        <v>0</v>
      </c>
      <c r="U20" s="173">
        <f>'Time Estimate, Protocol Level'!$L53</f>
        <v>0</v>
      </c>
      <c r="V20" s="173">
        <f>'Time Estimate, Protocol Level'!$L54</f>
        <v>0</v>
      </c>
      <c r="W20" s="173">
        <f>'Time Estimate, Protocol Level'!$L55</f>
        <v>0</v>
      </c>
      <c r="X20" s="173">
        <f>'Time Estimate, Protocol Level'!$L56</f>
        <v>0</v>
      </c>
      <c r="Y20" s="173">
        <f>'Time Estimate, Protocol Level'!$L57</f>
        <v>0</v>
      </c>
      <c r="Z20" s="173">
        <f>'Time Estimate, Protocol Level'!$L58</f>
        <v>0</v>
      </c>
      <c r="AA20" s="173">
        <f>'Time Estimate, Protocol Level'!$L59</f>
        <v>0</v>
      </c>
      <c r="AB20" s="173">
        <f>'Time Estimate, Protocol Level'!$L60</f>
        <v>0</v>
      </c>
      <c r="AC20" s="168"/>
      <c r="AD20" s="168"/>
      <c r="AE20" s="168"/>
    </row>
    <row r="21" spans="1:31" ht="15.75" thickBot="1" x14ac:dyDescent="0.3">
      <c r="A21" s="189"/>
      <c r="B21" s="26" t="s">
        <v>38</v>
      </c>
      <c r="C21" s="26"/>
      <c r="D21" s="98">
        <f>D20*Parameters!$B24</f>
        <v>0</v>
      </c>
      <c r="E21" s="98">
        <f>E20*Parameters!$B24</f>
        <v>0</v>
      </c>
      <c r="F21" s="98">
        <f>F20*Parameters!$B24</f>
        <v>0</v>
      </c>
      <c r="G21" s="99">
        <f>G20*Parameters!$B24</f>
        <v>0</v>
      </c>
      <c r="H21" s="30">
        <f>H20*Parameters!$B24</f>
        <v>0</v>
      </c>
      <c r="I21" s="101">
        <f>I20*Parameters!$B24</f>
        <v>0</v>
      </c>
      <c r="J21" s="30">
        <f>J20*Parameters!$B24</f>
        <v>0</v>
      </c>
      <c r="K21" s="30">
        <f>K20*Parameters!$B24</f>
        <v>0</v>
      </c>
      <c r="L21" s="30">
        <f>L20*Parameters!$B24</f>
        <v>0</v>
      </c>
      <c r="M21" s="30">
        <f>M20*Parameters!$B24</f>
        <v>0</v>
      </c>
      <c r="N21" s="30">
        <f>N20*Parameters!$B24</f>
        <v>0</v>
      </c>
      <c r="O21" s="30">
        <f>O20*Parameters!$B24</f>
        <v>0</v>
      </c>
      <c r="P21" s="30">
        <f>P20*Parameters!$B24</f>
        <v>0</v>
      </c>
      <c r="Q21" s="30">
        <f>Q20*Parameters!$B24</f>
        <v>0</v>
      </c>
      <c r="R21" s="30">
        <f>R20*Parameters!$B24</f>
        <v>0</v>
      </c>
      <c r="S21" s="30">
        <f>S20*Parameters!$B24</f>
        <v>0</v>
      </c>
      <c r="T21" s="30">
        <f>T20*Parameters!$B24</f>
        <v>0</v>
      </c>
      <c r="U21" s="30">
        <f>U20*Parameters!$B24</f>
        <v>0</v>
      </c>
      <c r="V21" s="30">
        <f>V20*Parameters!$B24</f>
        <v>0</v>
      </c>
      <c r="W21" s="30">
        <f>W20*Parameters!$B24</f>
        <v>0</v>
      </c>
      <c r="X21" s="30">
        <f>X20*Parameters!$B24</f>
        <v>0</v>
      </c>
      <c r="Y21" s="30">
        <f>Y20*Parameters!$B24</f>
        <v>0</v>
      </c>
      <c r="Z21" s="30">
        <f>Z20*Parameters!$B24</f>
        <v>0</v>
      </c>
      <c r="AA21" s="30">
        <f>AA20*Parameters!$B24</f>
        <v>0</v>
      </c>
      <c r="AB21" s="30">
        <f>AB20*Parameters!$B24</f>
        <v>0</v>
      </c>
      <c r="AC21" s="30">
        <f>AC20*Parameters!$B24</f>
        <v>0</v>
      </c>
      <c r="AD21" s="30">
        <f>AD20*Parameters!$B24</f>
        <v>0</v>
      </c>
      <c r="AE21" s="30">
        <f>AE20*Parameters!$B24</f>
        <v>0</v>
      </c>
    </row>
    <row r="22" spans="1:31" ht="30.75" customHeight="1" thickBot="1" x14ac:dyDescent="0.3">
      <c r="A22" s="45" t="s">
        <v>146</v>
      </c>
      <c r="B22" s="47"/>
      <c r="C22" s="50"/>
      <c r="D22" s="68">
        <f>D7+D9+D11+D13+D15+D17+D19+D21</f>
        <v>0</v>
      </c>
      <c r="E22" s="51">
        <f t="shared" ref="E22:L22" si="0">E7+E9+E11+E13+E15+E17+E19+E21</f>
        <v>0</v>
      </c>
      <c r="F22" s="51">
        <f t="shared" ref="F22" si="1">F7+F9+F11+F13+F15+F17+F19+F21</f>
        <v>0</v>
      </c>
      <c r="G22" s="51">
        <f t="shared" si="0"/>
        <v>0</v>
      </c>
      <c r="H22" s="51">
        <f t="shared" si="0"/>
        <v>0</v>
      </c>
      <c r="I22" s="157">
        <f t="shared" si="0"/>
        <v>0</v>
      </c>
      <c r="J22" s="51">
        <f t="shared" si="0"/>
        <v>0</v>
      </c>
      <c r="K22" s="51">
        <f t="shared" si="0"/>
        <v>0</v>
      </c>
      <c r="L22" s="51">
        <f t="shared" si="0"/>
        <v>0</v>
      </c>
      <c r="M22" s="51">
        <f t="shared" ref="M22:AE22" si="2">M7+M9+M11+M13+M15+M17+M19+M21</f>
        <v>0</v>
      </c>
      <c r="N22" s="51">
        <f t="shared" si="2"/>
        <v>0</v>
      </c>
      <c r="O22" s="51">
        <f t="shared" si="2"/>
        <v>0</v>
      </c>
      <c r="P22" s="51">
        <f t="shared" si="2"/>
        <v>0</v>
      </c>
      <c r="Q22" s="51">
        <f t="shared" si="2"/>
        <v>0</v>
      </c>
      <c r="R22" s="51">
        <f t="shared" si="2"/>
        <v>0</v>
      </c>
      <c r="S22" s="51">
        <f t="shared" si="2"/>
        <v>0</v>
      </c>
      <c r="T22" s="51">
        <f t="shared" si="2"/>
        <v>0</v>
      </c>
      <c r="U22" s="51">
        <f t="shared" si="2"/>
        <v>0</v>
      </c>
      <c r="V22" s="51">
        <f t="shared" si="2"/>
        <v>0</v>
      </c>
      <c r="W22" s="51">
        <f t="shared" si="2"/>
        <v>0</v>
      </c>
      <c r="X22" s="51">
        <f t="shared" si="2"/>
        <v>0</v>
      </c>
      <c r="Y22" s="51">
        <f t="shared" si="2"/>
        <v>0</v>
      </c>
      <c r="Z22" s="51">
        <f t="shared" si="2"/>
        <v>0</v>
      </c>
      <c r="AA22" s="51">
        <f t="shared" si="2"/>
        <v>0</v>
      </c>
      <c r="AB22" s="51">
        <f t="shared" si="2"/>
        <v>0</v>
      </c>
      <c r="AC22" s="51">
        <f t="shared" si="2"/>
        <v>0</v>
      </c>
      <c r="AD22" s="51">
        <f t="shared" si="2"/>
        <v>0</v>
      </c>
      <c r="AE22" s="51">
        <f t="shared" si="2"/>
        <v>0</v>
      </c>
    </row>
    <row r="23" spans="1:31" ht="30.75" customHeight="1" thickBot="1" x14ac:dyDescent="0.3">
      <c r="A23" s="61" t="s">
        <v>393</v>
      </c>
      <c r="B23" s="62"/>
      <c r="C23" s="32"/>
      <c r="D23" s="69"/>
      <c r="E23" s="155"/>
      <c r="F23" s="155"/>
      <c r="G23" s="155"/>
      <c r="H23" s="155"/>
      <c r="I23" s="156"/>
    </row>
    <row r="24" spans="1:31" x14ac:dyDescent="0.25">
      <c r="A24" s="131"/>
      <c r="B24" s="27" t="s">
        <v>257</v>
      </c>
      <c r="C24" s="32"/>
      <c r="D24" s="104">
        <v>5000</v>
      </c>
      <c r="E24" s="105"/>
      <c r="F24" s="105"/>
      <c r="G24" s="105"/>
      <c r="H24" s="105"/>
      <c r="I24" s="158"/>
      <c r="J24" s="105"/>
      <c r="K24" s="105"/>
      <c r="L24" s="105"/>
      <c r="M24" s="105"/>
      <c r="N24" s="105"/>
      <c r="O24" s="105"/>
      <c r="P24" s="105"/>
      <c r="Q24" s="105"/>
      <c r="R24" s="105"/>
      <c r="S24" s="105"/>
      <c r="T24" s="105"/>
      <c r="U24" s="105"/>
      <c r="V24" s="105"/>
      <c r="W24" s="105"/>
      <c r="X24" s="105"/>
      <c r="Y24" s="105"/>
      <c r="Z24" s="105"/>
      <c r="AA24" s="105"/>
      <c r="AB24" s="105"/>
      <c r="AC24" s="105"/>
      <c r="AD24" s="105"/>
      <c r="AE24" s="105"/>
    </row>
    <row r="25" spans="1:31" x14ac:dyDescent="0.25">
      <c r="A25" s="131"/>
      <c r="B25" s="27" t="s">
        <v>253</v>
      </c>
      <c r="C25" s="32"/>
      <c r="D25" s="104"/>
      <c r="E25" s="105"/>
      <c r="F25" s="105"/>
      <c r="G25" s="105"/>
      <c r="H25" s="105"/>
      <c r="I25" s="158"/>
      <c r="J25" s="105"/>
      <c r="K25" s="105"/>
      <c r="L25" s="105"/>
      <c r="M25" s="105"/>
      <c r="N25" s="105"/>
      <c r="O25" s="105"/>
      <c r="P25" s="105"/>
      <c r="Q25" s="105"/>
      <c r="R25" s="105"/>
      <c r="S25" s="105"/>
      <c r="T25" s="105"/>
      <c r="U25" s="105"/>
      <c r="V25" s="105"/>
      <c r="W25" s="105"/>
      <c r="X25" s="105"/>
      <c r="Y25" s="105"/>
      <c r="Z25" s="105"/>
      <c r="AA25" s="105"/>
      <c r="AB25" s="105"/>
      <c r="AC25" s="105"/>
      <c r="AD25" s="105"/>
      <c r="AE25" s="105"/>
    </row>
    <row r="26" spans="1:31" x14ac:dyDescent="0.25">
      <c r="A26" s="131"/>
      <c r="B26" s="27" t="s">
        <v>254</v>
      </c>
      <c r="C26" s="32"/>
      <c r="D26" s="104"/>
      <c r="E26" s="105"/>
      <c r="F26" s="105"/>
      <c r="G26" s="105"/>
      <c r="H26" s="105"/>
      <c r="I26" s="158"/>
      <c r="J26" s="105"/>
      <c r="K26" s="105"/>
      <c r="L26" s="105"/>
      <c r="M26" s="105"/>
      <c r="N26" s="105"/>
      <c r="O26" s="105"/>
      <c r="P26" s="105"/>
      <c r="Q26" s="105"/>
      <c r="R26" s="105"/>
      <c r="S26" s="105"/>
      <c r="T26" s="105"/>
      <c r="U26" s="105"/>
      <c r="V26" s="105"/>
      <c r="W26" s="105"/>
      <c r="X26" s="105"/>
      <c r="Y26" s="105"/>
      <c r="Z26" s="105"/>
      <c r="AA26" s="105"/>
      <c r="AB26" s="105"/>
      <c r="AC26" s="105"/>
      <c r="AD26" s="105"/>
      <c r="AE26" s="105"/>
    </row>
    <row r="27" spans="1:31" x14ac:dyDescent="0.25">
      <c r="A27" s="131"/>
      <c r="B27" s="27" t="s">
        <v>254</v>
      </c>
      <c r="C27" s="32"/>
      <c r="D27" s="104"/>
      <c r="E27" s="105"/>
      <c r="F27" s="105"/>
      <c r="G27" s="105"/>
      <c r="H27" s="105"/>
      <c r="I27" s="158"/>
      <c r="J27" s="105"/>
      <c r="K27" s="105"/>
      <c r="L27" s="105"/>
      <c r="M27" s="105"/>
      <c r="N27" s="105"/>
      <c r="O27" s="105"/>
      <c r="P27" s="105"/>
      <c r="Q27" s="105"/>
      <c r="R27" s="105"/>
      <c r="S27" s="105"/>
      <c r="T27" s="105"/>
      <c r="U27" s="105"/>
      <c r="V27" s="105"/>
      <c r="W27" s="105"/>
      <c r="X27" s="105"/>
      <c r="Y27" s="105"/>
      <c r="Z27" s="105"/>
      <c r="AA27" s="105"/>
      <c r="AB27" s="105"/>
      <c r="AC27" s="105"/>
      <c r="AD27" s="105"/>
      <c r="AE27" s="105"/>
    </row>
    <row r="28" spans="1:31" x14ac:dyDescent="0.25">
      <c r="A28" s="131"/>
      <c r="B28" s="27" t="s">
        <v>254</v>
      </c>
      <c r="C28" s="32"/>
      <c r="D28" s="104"/>
      <c r="E28" s="105"/>
      <c r="F28" s="105"/>
      <c r="G28" s="105"/>
      <c r="H28" s="105"/>
      <c r="I28" s="158"/>
      <c r="J28" s="105"/>
      <c r="K28" s="105"/>
      <c r="L28" s="105"/>
      <c r="M28" s="105"/>
      <c r="N28" s="105"/>
      <c r="O28" s="105"/>
      <c r="P28" s="105"/>
      <c r="Q28" s="105"/>
      <c r="R28" s="105"/>
      <c r="S28" s="105"/>
      <c r="T28" s="105"/>
      <c r="U28" s="105"/>
      <c r="V28" s="105"/>
      <c r="W28" s="105"/>
      <c r="X28" s="105"/>
      <c r="Y28" s="105"/>
      <c r="Z28" s="105"/>
      <c r="AA28" s="105"/>
      <c r="AB28" s="105"/>
      <c r="AC28" s="105"/>
      <c r="AD28" s="105"/>
      <c r="AE28" s="105"/>
    </row>
    <row r="29" spans="1:31" x14ac:dyDescent="0.25">
      <c r="A29" s="131"/>
      <c r="B29" s="27" t="s">
        <v>148</v>
      </c>
      <c r="C29" s="32"/>
      <c r="D29" s="104"/>
      <c r="E29" s="105"/>
      <c r="F29" s="105"/>
      <c r="G29" s="105"/>
      <c r="H29" s="105"/>
      <c r="I29" s="158"/>
      <c r="J29" s="105"/>
      <c r="K29" s="105"/>
      <c r="L29" s="105"/>
      <c r="M29" s="105"/>
      <c r="N29" s="105"/>
      <c r="O29" s="105"/>
      <c r="P29" s="105"/>
      <c r="Q29" s="105"/>
      <c r="R29" s="105"/>
      <c r="S29" s="105"/>
      <c r="T29" s="105"/>
      <c r="U29" s="105"/>
      <c r="V29" s="105"/>
      <c r="W29" s="105"/>
      <c r="X29" s="105"/>
      <c r="Y29" s="105"/>
      <c r="Z29" s="105"/>
      <c r="AA29" s="105"/>
      <c r="AB29" s="105"/>
      <c r="AC29" s="105"/>
      <c r="AD29" s="105"/>
      <c r="AE29" s="105"/>
    </row>
    <row r="30" spans="1:31" x14ac:dyDescent="0.25">
      <c r="A30" s="131"/>
      <c r="B30" s="27" t="s">
        <v>149</v>
      </c>
      <c r="C30" s="32"/>
      <c r="D30" s="104"/>
      <c r="E30" s="105"/>
      <c r="F30" s="105"/>
      <c r="G30" s="105"/>
      <c r="H30" s="105"/>
      <c r="I30" s="158"/>
      <c r="J30" s="105"/>
      <c r="K30" s="105"/>
      <c r="L30" s="105"/>
      <c r="M30" s="105"/>
      <c r="N30" s="105"/>
      <c r="O30" s="105"/>
      <c r="P30" s="105"/>
      <c r="Q30" s="105"/>
      <c r="R30" s="105"/>
      <c r="S30" s="105"/>
      <c r="T30" s="105"/>
      <c r="U30" s="105"/>
      <c r="V30" s="105"/>
      <c r="W30" s="105"/>
      <c r="X30" s="105"/>
      <c r="Y30" s="105"/>
      <c r="Z30" s="105"/>
      <c r="AA30" s="105"/>
      <c r="AB30" s="105"/>
      <c r="AC30" s="105"/>
      <c r="AD30" s="105"/>
      <c r="AE30" s="105"/>
    </row>
    <row r="31" spans="1:31" x14ac:dyDescent="0.25">
      <c r="A31" s="131"/>
      <c r="B31" s="27" t="s">
        <v>151</v>
      </c>
      <c r="C31" s="32"/>
      <c r="D31" s="104"/>
      <c r="E31" s="105"/>
      <c r="F31" s="105"/>
      <c r="G31" s="105"/>
      <c r="H31" s="105"/>
      <c r="I31" s="158"/>
      <c r="J31" s="105"/>
      <c r="K31" s="105"/>
      <c r="L31" s="105"/>
      <c r="M31" s="105"/>
      <c r="N31" s="105"/>
      <c r="O31" s="105"/>
      <c r="P31" s="105"/>
      <c r="Q31" s="105"/>
      <c r="R31" s="105"/>
      <c r="S31" s="105"/>
      <c r="T31" s="105"/>
      <c r="U31" s="105"/>
      <c r="V31" s="105"/>
      <c r="W31" s="105"/>
      <c r="X31" s="105"/>
      <c r="Y31" s="105"/>
      <c r="Z31" s="105"/>
      <c r="AA31" s="105"/>
      <c r="AB31" s="105"/>
      <c r="AC31" s="105"/>
      <c r="AD31" s="105"/>
      <c r="AE31" s="105"/>
    </row>
    <row r="32" spans="1:31" x14ac:dyDescent="0.25">
      <c r="A32" s="131"/>
      <c r="B32" s="27" t="s">
        <v>255</v>
      </c>
      <c r="C32" s="32"/>
      <c r="D32" s="104"/>
      <c r="E32" s="105"/>
      <c r="F32" s="105"/>
      <c r="G32" s="105"/>
      <c r="H32" s="105"/>
      <c r="I32" s="158"/>
      <c r="J32" s="105"/>
      <c r="K32" s="105"/>
      <c r="L32" s="105"/>
      <c r="M32" s="105"/>
      <c r="N32" s="105"/>
      <c r="O32" s="105"/>
      <c r="P32" s="105"/>
      <c r="Q32" s="105"/>
      <c r="R32" s="105"/>
      <c r="S32" s="105"/>
      <c r="T32" s="105"/>
      <c r="U32" s="105"/>
      <c r="V32" s="105"/>
      <c r="W32" s="105"/>
      <c r="X32" s="105"/>
      <c r="Y32" s="105"/>
      <c r="Z32" s="105"/>
      <c r="AA32" s="105"/>
      <c r="AB32" s="105"/>
      <c r="AC32" s="105"/>
      <c r="AD32" s="105"/>
      <c r="AE32" s="105"/>
    </row>
    <row r="33" spans="1:31" x14ac:dyDescent="0.25">
      <c r="A33" s="131"/>
      <c r="B33" s="27" t="s">
        <v>256</v>
      </c>
      <c r="C33" s="32"/>
      <c r="D33" s="104"/>
      <c r="E33" s="105"/>
      <c r="F33" s="105"/>
      <c r="G33" s="105"/>
      <c r="H33" s="105"/>
      <c r="I33" s="158"/>
      <c r="J33" s="105"/>
      <c r="K33" s="105"/>
      <c r="L33" s="105"/>
      <c r="M33" s="105"/>
      <c r="N33" s="105"/>
      <c r="O33" s="105"/>
      <c r="P33" s="105"/>
      <c r="Q33" s="105"/>
      <c r="R33" s="105"/>
      <c r="S33" s="105"/>
      <c r="T33" s="105"/>
      <c r="U33" s="105"/>
      <c r="V33" s="105"/>
      <c r="W33" s="105"/>
      <c r="X33" s="105"/>
      <c r="Y33" s="105"/>
      <c r="Z33" s="105"/>
      <c r="AA33" s="105"/>
      <c r="AB33" s="105"/>
      <c r="AC33" s="105"/>
      <c r="AD33" s="105"/>
      <c r="AE33" s="105"/>
    </row>
    <row r="34" spans="1:31" x14ac:dyDescent="0.25">
      <c r="A34" s="131"/>
      <c r="B34" s="27" t="s">
        <v>413</v>
      </c>
      <c r="C34" s="32"/>
      <c r="D34" s="104"/>
      <c r="E34" s="105"/>
      <c r="F34" s="105"/>
      <c r="G34" s="105"/>
      <c r="H34" s="105"/>
      <c r="I34" s="158"/>
      <c r="J34" s="105"/>
      <c r="K34" s="105"/>
      <c r="L34" s="105"/>
      <c r="M34" s="105"/>
      <c r="N34" s="105"/>
      <c r="O34" s="105"/>
      <c r="P34" s="105"/>
      <c r="Q34" s="105"/>
      <c r="R34" s="105"/>
      <c r="S34" s="105"/>
      <c r="T34" s="105"/>
      <c r="U34" s="105"/>
      <c r="V34" s="105"/>
      <c r="W34" s="105"/>
      <c r="X34" s="105"/>
      <c r="Y34" s="105"/>
      <c r="Z34" s="105"/>
      <c r="AA34" s="105"/>
      <c r="AB34" s="105"/>
      <c r="AC34" s="105"/>
      <c r="AD34" s="105"/>
      <c r="AE34" s="105"/>
    </row>
    <row r="35" spans="1:31" x14ac:dyDescent="0.25">
      <c r="A35" s="131"/>
      <c r="B35" s="27" t="s">
        <v>414</v>
      </c>
      <c r="C35" s="32"/>
      <c r="D35" s="104"/>
      <c r="E35" s="105"/>
      <c r="F35" s="105"/>
      <c r="G35" s="105"/>
      <c r="H35" s="105"/>
      <c r="I35" s="158"/>
      <c r="J35" s="105"/>
      <c r="K35" s="105"/>
      <c r="L35" s="105"/>
      <c r="M35" s="105"/>
      <c r="N35" s="105"/>
      <c r="O35" s="105"/>
      <c r="P35" s="105"/>
      <c r="Q35" s="105"/>
      <c r="R35" s="105"/>
      <c r="S35" s="105"/>
      <c r="T35" s="105"/>
      <c r="U35" s="105"/>
      <c r="V35" s="105"/>
      <c r="W35" s="105"/>
      <c r="X35" s="105"/>
      <c r="Y35" s="105"/>
      <c r="Z35" s="105"/>
      <c r="AA35" s="105"/>
      <c r="AB35" s="105"/>
      <c r="AC35" s="105"/>
      <c r="AD35" s="105"/>
      <c r="AE35" s="105"/>
    </row>
    <row r="36" spans="1:31" x14ac:dyDescent="0.25">
      <c r="A36" s="131"/>
      <c r="B36" s="27" t="s">
        <v>415</v>
      </c>
      <c r="C36" s="32"/>
      <c r="D36" s="104"/>
      <c r="E36" s="105"/>
      <c r="F36" s="105"/>
      <c r="G36" s="105"/>
      <c r="H36" s="105"/>
      <c r="I36" s="158"/>
      <c r="J36" s="105"/>
      <c r="K36" s="105"/>
      <c r="L36" s="105"/>
      <c r="M36" s="105"/>
      <c r="N36" s="105"/>
      <c r="O36" s="105"/>
      <c r="P36" s="105"/>
      <c r="Q36" s="105"/>
      <c r="R36" s="105"/>
      <c r="S36" s="105"/>
      <c r="T36" s="105"/>
      <c r="U36" s="105"/>
      <c r="V36" s="105"/>
      <c r="W36" s="105"/>
      <c r="X36" s="105"/>
      <c r="Y36" s="105"/>
      <c r="Z36" s="105"/>
      <c r="AA36" s="105"/>
      <c r="AB36" s="105"/>
      <c r="AC36" s="105"/>
      <c r="AD36" s="105"/>
      <c r="AE36" s="105"/>
    </row>
    <row r="37" spans="1:31" x14ac:dyDescent="0.25">
      <c r="A37" s="131"/>
      <c r="B37" s="27" t="s">
        <v>150</v>
      </c>
      <c r="C37" s="32"/>
      <c r="D37" s="104"/>
      <c r="E37" s="105"/>
      <c r="F37" s="105"/>
      <c r="G37" s="105"/>
      <c r="H37" s="105"/>
      <c r="I37" s="158"/>
      <c r="J37" s="105"/>
      <c r="K37" s="105"/>
      <c r="L37" s="105"/>
      <c r="M37" s="105"/>
      <c r="N37" s="105"/>
      <c r="O37" s="105"/>
      <c r="P37" s="105"/>
      <c r="Q37" s="105"/>
      <c r="R37" s="105"/>
      <c r="S37" s="105"/>
      <c r="T37" s="105"/>
      <c r="U37" s="105"/>
      <c r="V37" s="105"/>
      <c r="W37" s="105"/>
      <c r="X37" s="105"/>
      <c r="Y37" s="105"/>
      <c r="Z37" s="105"/>
      <c r="AA37" s="105"/>
      <c r="AB37" s="105"/>
      <c r="AC37" s="105"/>
      <c r="AD37" s="105"/>
      <c r="AE37" s="105"/>
    </row>
    <row r="38" spans="1:31" x14ac:dyDescent="0.25">
      <c r="A38" s="131"/>
      <c r="B38" s="27" t="s">
        <v>6</v>
      </c>
      <c r="C38" s="32"/>
      <c r="D38" s="104"/>
      <c r="E38" s="105"/>
      <c r="F38" s="105"/>
      <c r="G38" s="105"/>
      <c r="H38" s="105"/>
      <c r="I38" s="158"/>
      <c r="J38" s="105"/>
      <c r="K38" s="105"/>
      <c r="L38" s="105"/>
      <c r="M38" s="105"/>
      <c r="N38" s="105"/>
      <c r="O38" s="105"/>
      <c r="P38" s="105"/>
      <c r="Q38" s="105"/>
      <c r="R38" s="105"/>
      <c r="S38" s="105"/>
      <c r="T38" s="105"/>
      <c r="U38" s="105"/>
      <c r="V38" s="105"/>
      <c r="W38" s="105"/>
      <c r="X38" s="105"/>
      <c r="Y38" s="105"/>
      <c r="Z38" s="105"/>
      <c r="AA38" s="105"/>
      <c r="AB38" s="105"/>
      <c r="AC38" s="105"/>
      <c r="AD38" s="105"/>
      <c r="AE38" s="105"/>
    </row>
    <row r="39" spans="1:31" x14ac:dyDescent="0.25">
      <c r="A39" s="131"/>
      <c r="B39" s="27" t="s">
        <v>42</v>
      </c>
      <c r="C39" s="32"/>
      <c r="D39" s="104"/>
      <c r="E39" s="105"/>
      <c r="F39" s="105"/>
      <c r="G39" s="105"/>
      <c r="H39" s="105"/>
      <c r="I39" s="158"/>
      <c r="J39" s="105"/>
      <c r="K39" s="105"/>
      <c r="L39" s="105"/>
      <c r="M39" s="105"/>
      <c r="N39" s="105"/>
      <c r="O39" s="105"/>
      <c r="P39" s="105"/>
      <c r="Q39" s="105"/>
      <c r="R39" s="105"/>
      <c r="S39" s="105"/>
      <c r="T39" s="105"/>
      <c r="U39" s="105"/>
      <c r="V39" s="105"/>
      <c r="W39" s="105"/>
      <c r="X39" s="105"/>
      <c r="Y39" s="105"/>
      <c r="Z39" s="105"/>
      <c r="AA39" s="105"/>
      <c r="AB39" s="105"/>
      <c r="AC39" s="105"/>
      <c r="AD39" s="105"/>
      <c r="AE39" s="105"/>
    </row>
    <row r="40" spans="1:31" x14ac:dyDescent="0.25">
      <c r="A40" s="131"/>
      <c r="B40" s="27" t="s">
        <v>56</v>
      </c>
      <c r="C40" s="32"/>
      <c r="D40" s="104"/>
      <c r="E40" s="105"/>
      <c r="F40" s="105"/>
      <c r="G40" s="105"/>
      <c r="H40" s="105"/>
      <c r="I40" s="158"/>
      <c r="J40" s="105"/>
      <c r="K40" s="105"/>
      <c r="L40" s="105"/>
      <c r="M40" s="105"/>
      <c r="N40" s="105"/>
      <c r="O40" s="105"/>
      <c r="P40" s="105"/>
      <c r="Q40" s="105"/>
      <c r="R40" s="105"/>
      <c r="S40" s="105"/>
      <c r="T40" s="105"/>
      <c r="U40" s="105"/>
      <c r="V40" s="105"/>
      <c r="W40" s="105"/>
      <c r="X40" s="105"/>
      <c r="Y40" s="105"/>
      <c r="Z40" s="105"/>
      <c r="AA40" s="105"/>
      <c r="AB40" s="105"/>
      <c r="AC40" s="105"/>
      <c r="AD40" s="105"/>
      <c r="AE40" s="105"/>
    </row>
    <row r="41" spans="1:31" x14ac:dyDescent="0.25">
      <c r="A41" s="131"/>
      <c r="B41" s="27" t="s">
        <v>416</v>
      </c>
      <c r="C41" s="32"/>
      <c r="D41" s="104"/>
      <c r="E41" s="105"/>
      <c r="F41" s="105"/>
      <c r="G41" s="105"/>
      <c r="H41" s="105"/>
      <c r="I41" s="158"/>
      <c r="J41" s="105"/>
      <c r="K41" s="105"/>
      <c r="L41" s="105"/>
      <c r="M41" s="105"/>
      <c r="N41" s="105"/>
      <c r="O41" s="105"/>
      <c r="P41" s="105"/>
      <c r="Q41" s="105"/>
      <c r="R41" s="105"/>
      <c r="S41" s="105"/>
      <c r="T41" s="105"/>
      <c r="U41" s="105"/>
      <c r="V41" s="105"/>
      <c r="W41" s="105"/>
      <c r="X41" s="105"/>
      <c r="Y41" s="105"/>
      <c r="Z41" s="105"/>
      <c r="AA41" s="105"/>
      <c r="AB41" s="105"/>
      <c r="AC41" s="105"/>
      <c r="AD41" s="105"/>
      <c r="AE41" s="105"/>
    </row>
    <row r="42" spans="1:31" x14ac:dyDescent="0.25">
      <c r="A42" s="131"/>
      <c r="B42" s="27" t="s">
        <v>53</v>
      </c>
      <c r="C42" s="32"/>
      <c r="D42" s="104"/>
      <c r="E42" s="105"/>
      <c r="F42" s="105"/>
      <c r="G42" s="105"/>
      <c r="H42" s="105"/>
      <c r="I42" s="158"/>
      <c r="J42" s="105"/>
      <c r="K42" s="105"/>
      <c r="L42" s="105"/>
      <c r="M42" s="105"/>
      <c r="N42" s="105"/>
      <c r="O42" s="105"/>
      <c r="P42" s="105"/>
      <c r="Q42" s="105"/>
      <c r="R42" s="105"/>
      <c r="S42" s="105"/>
      <c r="T42" s="105"/>
      <c r="U42" s="105"/>
      <c r="V42" s="105"/>
      <c r="W42" s="105"/>
      <c r="X42" s="105"/>
      <c r="Y42" s="105"/>
      <c r="Z42" s="105"/>
      <c r="AA42" s="105"/>
      <c r="AB42" s="105"/>
      <c r="AC42" s="105"/>
      <c r="AD42" s="105"/>
      <c r="AE42" s="105"/>
    </row>
    <row r="43" spans="1:31" x14ac:dyDescent="0.25">
      <c r="A43" s="131"/>
      <c r="B43" s="27" t="s">
        <v>54</v>
      </c>
      <c r="C43" s="32"/>
      <c r="D43" s="104"/>
      <c r="E43" s="105"/>
      <c r="F43" s="105"/>
      <c r="G43" s="105"/>
      <c r="H43" s="105"/>
      <c r="I43" s="158"/>
      <c r="J43" s="105"/>
      <c r="K43" s="105"/>
      <c r="L43" s="105"/>
      <c r="M43" s="105"/>
      <c r="N43" s="105"/>
      <c r="O43" s="105"/>
      <c r="P43" s="105"/>
      <c r="Q43" s="105"/>
      <c r="R43" s="105"/>
      <c r="S43" s="105"/>
      <c r="T43" s="105"/>
      <c r="U43" s="105"/>
      <c r="V43" s="105"/>
      <c r="W43" s="105"/>
      <c r="X43" s="105"/>
      <c r="Y43" s="105"/>
      <c r="Z43" s="105"/>
      <c r="AA43" s="105"/>
      <c r="AB43" s="105"/>
      <c r="AC43" s="105"/>
      <c r="AD43" s="105"/>
      <c r="AE43" s="105"/>
    </row>
    <row r="44" spans="1:31" x14ac:dyDescent="0.25">
      <c r="A44" s="131"/>
      <c r="B44" s="27" t="s">
        <v>55</v>
      </c>
      <c r="C44" s="32"/>
      <c r="D44" s="104"/>
      <c r="E44" s="105"/>
      <c r="F44" s="105"/>
      <c r="G44" s="105"/>
      <c r="H44" s="105"/>
      <c r="I44" s="158"/>
      <c r="J44" s="105"/>
      <c r="K44" s="105"/>
      <c r="L44" s="105"/>
      <c r="M44" s="105"/>
      <c r="N44" s="105"/>
      <c r="O44" s="105"/>
      <c r="P44" s="105"/>
      <c r="Q44" s="105"/>
      <c r="R44" s="105"/>
      <c r="S44" s="105"/>
      <c r="T44" s="105"/>
      <c r="U44" s="105"/>
      <c r="V44" s="105"/>
      <c r="W44" s="105"/>
      <c r="X44" s="105"/>
      <c r="Y44" s="105"/>
      <c r="Z44" s="105"/>
      <c r="AA44" s="105"/>
      <c r="AB44" s="105"/>
      <c r="AC44" s="105"/>
      <c r="AD44" s="105"/>
      <c r="AE44" s="105"/>
    </row>
    <row r="45" spans="1:31" x14ac:dyDescent="0.25">
      <c r="A45" s="131"/>
      <c r="B45" s="27" t="s">
        <v>417</v>
      </c>
      <c r="C45" s="32"/>
      <c r="D45" s="104"/>
      <c r="E45" s="105"/>
      <c r="F45" s="105"/>
      <c r="G45" s="105"/>
      <c r="H45" s="105"/>
      <c r="I45" s="158"/>
      <c r="J45" s="105"/>
      <c r="K45" s="105"/>
      <c r="L45" s="105"/>
      <c r="M45" s="105"/>
      <c r="N45" s="105"/>
      <c r="O45" s="105"/>
      <c r="P45" s="105"/>
      <c r="Q45" s="105"/>
      <c r="R45" s="105"/>
      <c r="S45" s="105"/>
      <c r="T45" s="105"/>
      <c r="U45" s="105"/>
      <c r="V45" s="105"/>
      <c r="W45" s="105"/>
      <c r="X45" s="105"/>
      <c r="Y45" s="105"/>
      <c r="Z45" s="105"/>
      <c r="AA45" s="105"/>
      <c r="AB45" s="105"/>
      <c r="AC45" s="105"/>
      <c r="AD45" s="105"/>
      <c r="AE45" s="105"/>
    </row>
    <row r="46" spans="1:31" x14ac:dyDescent="0.25">
      <c r="A46" s="131"/>
      <c r="B46" s="27" t="s">
        <v>418</v>
      </c>
      <c r="C46" s="32"/>
      <c r="D46" s="104"/>
      <c r="E46" s="105"/>
      <c r="F46" s="105"/>
      <c r="G46" s="105"/>
      <c r="H46" s="105"/>
      <c r="I46" s="158"/>
      <c r="J46" s="105"/>
      <c r="K46" s="105"/>
      <c r="L46" s="105"/>
      <c r="M46" s="105"/>
      <c r="N46" s="105"/>
      <c r="O46" s="105"/>
      <c r="P46" s="105"/>
      <c r="Q46" s="105"/>
      <c r="R46" s="105"/>
      <c r="S46" s="105"/>
      <c r="T46" s="105"/>
      <c r="U46" s="105"/>
      <c r="V46" s="105"/>
      <c r="W46" s="105"/>
      <c r="X46" s="105"/>
      <c r="Y46" s="105"/>
      <c r="Z46" s="105"/>
      <c r="AA46" s="105"/>
      <c r="AB46" s="105"/>
      <c r="AC46" s="105"/>
      <c r="AD46" s="105"/>
      <c r="AE46" s="105"/>
    </row>
    <row r="47" spans="1:31" x14ac:dyDescent="0.25">
      <c r="A47" s="131"/>
      <c r="B47" s="27" t="s">
        <v>39</v>
      </c>
      <c r="C47" s="32"/>
      <c r="D47" s="104"/>
      <c r="E47" s="105"/>
      <c r="F47" s="105"/>
      <c r="G47" s="105"/>
      <c r="H47" s="105"/>
      <c r="I47" s="158"/>
      <c r="J47" s="105"/>
      <c r="K47" s="105"/>
      <c r="L47" s="105"/>
      <c r="M47" s="105"/>
      <c r="N47" s="105"/>
      <c r="O47" s="105"/>
      <c r="P47" s="105"/>
      <c r="Q47" s="105"/>
      <c r="R47" s="105"/>
      <c r="S47" s="105"/>
      <c r="T47" s="105"/>
      <c r="U47" s="105"/>
      <c r="V47" s="105"/>
      <c r="W47" s="105"/>
      <c r="X47" s="105"/>
      <c r="Y47" s="105"/>
      <c r="Z47" s="105"/>
      <c r="AA47" s="105"/>
      <c r="AB47" s="105"/>
      <c r="AC47" s="105"/>
      <c r="AD47" s="105"/>
      <c r="AE47" s="105"/>
    </row>
    <row r="48" spans="1:31" x14ac:dyDescent="0.25">
      <c r="A48" s="131"/>
      <c r="B48" s="27" t="s">
        <v>39</v>
      </c>
      <c r="C48" s="32"/>
      <c r="D48" s="104"/>
      <c r="E48" s="105"/>
      <c r="F48" s="105"/>
      <c r="G48" s="105"/>
      <c r="H48" s="105"/>
      <c r="I48" s="158"/>
      <c r="J48" s="105"/>
      <c r="K48" s="105"/>
      <c r="L48" s="105"/>
      <c r="M48" s="105"/>
      <c r="N48" s="105"/>
      <c r="O48" s="105"/>
      <c r="P48" s="105"/>
      <c r="Q48" s="105"/>
      <c r="R48" s="105"/>
      <c r="S48" s="105"/>
      <c r="T48" s="105"/>
      <c r="U48" s="105"/>
      <c r="V48" s="105"/>
      <c r="W48" s="105"/>
      <c r="X48" s="105"/>
      <c r="Y48" s="105"/>
      <c r="Z48" s="105"/>
      <c r="AA48" s="105"/>
      <c r="AB48" s="105"/>
      <c r="AC48" s="105"/>
      <c r="AD48" s="105"/>
      <c r="AE48" s="105"/>
    </row>
    <row r="49" spans="1:31" x14ac:dyDescent="0.25">
      <c r="A49" s="131"/>
      <c r="B49" s="27" t="s">
        <v>39</v>
      </c>
      <c r="C49" s="32"/>
      <c r="D49" s="104"/>
      <c r="E49" s="105"/>
      <c r="F49" s="105"/>
      <c r="G49" s="105"/>
      <c r="H49" s="105"/>
      <c r="I49" s="158"/>
      <c r="J49" s="105"/>
      <c r="K49" s="105"/>
      <c r="L49" s="105"/>
      <c r="M49" s="105"/>
      <c r="N49" s="105"/>
      <c r="O49" s="105"/>
      <c r="P49" s="105"/>
      <c r="Q49" s="105"/>
      <c r="R49" s="105"/>
      <c r="S49" s="105"/>
      <c r="T49" s="105"/>
      <c r="U49" s="105"/>
      <c r="V49" s="105"/>
      <c r="W49" s="105"/>
      <c r="X49" s="105"/>
      <c r="Y49" s="105"/>
      <c r="Z49" s="105"/>
      <c r="AA49" s="105"/>
      <c r="AB49" s="105"/>
      <c r="AC49" s="105"/>
      <c r="AD49" s="105"/>
      <c r="AE49" s="105"/>
    </row>
    <row r="50" spans="1:31" x14ac:dyDescent="0.25">
      <c r="A50" s="131"/>
      <c r="B50" s="27" t="s">
        <v>39</v>
      </c>
      <c r="C50" s="32"/>
      <c r="D50" s="104"/>
      <c r="E50" s="105"/>
      <c r="F50" s="105"/>
      <c r="G50" s="105"/>
      <c r="H50" s="105"/>
      <c r="I50" s="158"/>
      <c r="J50" s="105"/>
      <c r="K50" s="105"/>
      <c r="L50" s="105"/>
      <c r="M50" s="105"/>
      <c r="N50" s="105"/>
      <c r="O50" s="105"/>
      <c r="P50" s="105"/>
      <c r="Q50" s="105"/>
      <c r="R50" s="105"/>
      <c r="S50" s="105"/>
      <c r="T50" s="105"/>
      <c r="U50" s="105"/>
      <c r="V50" s="105"/>
      <c r="W50" s="105"/>
      <c r="X50" s="105"/>
      <c r="Y50" s="105"/>
      <c r="Z50" s="105"/>
      <c r="AA50" s="105"/>
      <c r="AB50" s="105"/>
      <c r="AC50" s="105"/>
      <c r="AD50" s="105"/>
      <c r="AE50" s="105"/>
    </row>
    <row r="51" spans="1:31" x14ac:dyDescent="0.25">
      <c r="A51" s="131"/>
      <c r="B51" s="27" t="s">
        <v>39</v>
      </c>
      <c r="C51" s="32"/>
      <c r="D51" s="104"/>
      <c r="E51" s="105"/>
      <c r="F51" s="105"/>
      <c r="G51" s="105"/>
      <c r="H51" s="105"/>
      <c r="I51" s="158"/>
      <c r="J51" s="105"/>
      <c r="K51" s="105"/>
      <c r="L51" s="105"/>
      <c r="M51" s="105"/>
      <c r="N51" s="105"/>
      <c r="O51" s="105"/>
      <c r="P51" s="105"/>
      <c r="Q51" s="105"/>
      <c r="R51" s="105"/>
      <c r="S51" s="105"/>
      <c r="T51" s="105"/>
      <c r="U51" s="105"/>
      <c r="V51" s="105"/>
      <c r="W51" s="105"/>
      <c r="X51" s="105"/>
      <c r="Y51" s="105"/>
      <c r="Z51" s="105"/>
      <c r="AA51" s="105"/>
      <c r="AB51" s="105"/>
      <c r="AC51" s="105"/>
      <c r="AD51" s="105"/>
      <c r="AE51" s="105"/>
    </row>
    <row r="52" spans="1:31" x14ac:dyDescent="0.25">
      <c r="A52" s="131"/>
      <c r="B52" s="27" t="s">
        <v>39</v>
      </c>
      <c r="C52" s="32"/>
      <c r="D52" s="104"/>
      <c r="E52" s="105"/>
      <c r="F52" s="105"/>
      <c r="G52" s="105"/>
      <c r="H52" s="105"/>
      <c r="I52" s="158"/>
      <c r="J52" s="105"/>
      <c r="K52" s="105"/>
      <c r="L52" s="105"/>
      <c r="M52" s="105"/>
      <c r="N52" s="105"/>
      <c r="O52" s="105"/>
      <c r="P52" s="105"/>
      <c r="Q52" s="105"/>
      <c r="R52" s="105"/>
      <c r="S52" s="105"/>
      <c r="T52" s="105"/>
      <c r="U52" s="105"/>
      <c r="V52" s="105"/>
      <c r="W52" s="105"/>
      <c r="X52" s="105"/>
      <c r="Y52" s="105"/>
      <c r="Z52" s="105"/>
      <c r="AA52" s="105"/>
      <c r="AB52" s="105"/>
      <c r="AC52" s="105"/>
      <c r="AD52" s="105"/>
      <c r="AE52" s="105"/>
    </row>
    <row r="53" spans="1:31" x14ac:dyDescent="0.25">
      <c r="A53" s="131"/>
      <c r="B53" s="27" t="s">
        <v>39</v>
      </c>
      <c r="C53" s="32"/>
      <c r="D53" s="104"/>
      <c r="E53" s="105"/>
      <c r="F53" s="105"/>
      <c r="G53" s="105"/>
      <c r="H53" s="105"/>
      <c r="I53" s="158"/>
      <c r="J53" s="105"/>
      <c r="K53" s="105"/>
      <c r="L53" s="105"/>
      <c r="M53" s="105"/>
      <c r="N53" s="105"/>
      <c r="O53" s="105"/>
      <c r="P53" s="105"/>
      <c r="Q53" s="105"/>
      <c r="R53" s="105"/>
      <c r="S53" s="105"/>
      <c r="T53" s="105"/>
      <c r="U53" s="105"/>
      <c r="V53" s="105"/>
      <c r="W53" s="105"/>
      <c r="X53" s="105"/>
      <c r="Y53" s="105"/>
      <c r="Z53" s="105"/>
      <c r="AA53" s="105"/>
      <c r="AB53" s="105"/>
      <c r="AC53" s="105"/>
      <c r="AD53" s="105"/>
      <c r="AE53" s="105"/>
    </row>
    <row r="54" spans="1:31" ht="15.75" thickBot="1" x14ac:dyDescent="0.3">
      <c r="A54" s="131"/>
      <c r="B54" s="27" t="s">
        <v>39</v>
      </c>
      <c r="C54" s="32"/>
      <c r="D54" s="104"/>
      <c r="E54" s="105"/>
      <c r="F54" s="105"/>
      <c r="G54" s="105"/>
      <c r="H54" s="105"/>
      <c r="I54" s="158"/>
      <c r="J54" s="105"/>
      <c r="K54" s="105"/>
      <c r="L54" s="105"/>
      <c r="M54" s="105"/>
      <c r="N54" s="105"/>
      <c r="O54" s="105"/>
      <c r="P54" s="105"/>
      <c r="Q54" s="105"/>
      <c r="R54" s="105"/>
      <c r="S54" s="105"/>
      <c r="T54" s="105"/>
      <c r="U54" s="105"/>
      <c r="V54" s="105"/>
      <c r="W54" s="105"/>
      <c r="X54" s="105"/>
      <c r="Y54" s="105"/>
      <c r="Z54" s="105"/>
      <c r="AA54" s="105"/>
      <c r="AB54" s="105"/>
      <c r="AC54" s="105"/>
      <c r="AD54" s="105"/>
      <c r="AE54" s="105"/>
    </row>
    <row r="55" spans="1:31" ht="30.75" customHeight="1" thickBot="1" x14ac:dyDescent="0.3">
      <c r="A55" s="40" t="s">
        <v>152</v>
      </c>
      <c r="B55" s="41"/>
      <c r="C55" s="50"/>
      <c r="D55" s="70">
        <f t="shared" ref="D55:AE55" si="3">SUM(D23:D54)</f>
        <v>5000</v>
      </c>
      <c r="E55" s="53">
        <f t="shared" si="3"/>
        <v>0</v>
      </c>
      <c r="F55" s="53">
        <f t="shared" si="3"/>
        <v>0</v>
      </c>
      <c r="G55" s="53">
        <f t="shared" si="3"/>
        <v>0</v>
      </c>
      <c r="H55" s="53">
        <f t="shared" si="3"/>
        <v>0</v>
      </c>
      <c r="I55" s="159">
        <f t="shared" si="3"/>
        <v>0</v>
      </c>
      <c r="J55" s="53">
        <f t="shared" si="3"/>
        <v>0</v>
      </c>
      <c r="K55" s="53">
        <f t="shared" si="3"/>
        <v>0</v>
      </c>
      <c r="L55" s="53">
        <f t="shared" si="3"/>
        <v>0</v>
      </c>
      <c r="M55" s="53">
        <f t="shared" si="3"/>
        <v>0</v>
      </c>
      <c r="N55" s="53">
        <f t="shared" si="3"/>
        <v>0</v>
      </c>
      <c r="O55" s="53">
        <f t="shared" si="3"/>
        <v>0</v>
      </c>
      <c r="P55" s="53">
        <f t="shared" si="3"/>
        <v>0</v>
      </c>
      <c r="Q55" s="53">
        <f t="shared" si="3"/>
        <v>0</v>
      </c>
      <c r="R55" s="53">
        <f t="shared" si="3"/>
        <v>0</v>
      </c>
      <c r="S55" s="53">
        <f t="shared" si="3"/>
        <v>0</v>
      </c>
      <c r="T55" s="53">
        <f t="shared" si="3"/>
        <v>0</v>
      </c>
      <c r="U55" s="53">
        <f t="shared" si="3"/>
        <v>0</v>
      </c>
      <c r="V55" s="53">
        <f t="shared" si="3"/>
        <v>0</v>
      </c>
      <c r="W55" s="53">
        <f t="shared" si="3"/>
        <v>0</v>
      </c>
      <c r="X55" s="53">
        <f t="shared" si="3"/>
        <v>0</v>
      </c>
      <c r="Y55" s="53">
        <f t="shared" si="3"/>
        <v>0</v>
      </c>
      <c r="Z55" s="53">
        <f t="shared" si="3"/>
        <v>0</v>
      </c>
      <c r="AA55" s="53">
        <f t="shared" si="3"/>
        <v>0</v>
      </c>
      <c r="AB55" s="53">
        <f t="shared" si="3"/>
        <v>0</v>
      </c>
      <c r="AC55" s="53">
        <f t="shared" si="3"/>
        <v>0</v>
      </c>
      <c r="AD55" s="53">
        <f t="shared" si="3"/>
        <v>0</v>
      </c>
      <c r="AE55" s="53">
        <f t="shared" si="3"/>
        <v>0</v>
      </c>
    </row>
    <row r="56" spans="1:31" s="2" customFormat="1" ht="30.75" customHeight="1" x14ac:dyDescent="0.25">
      <c r="A56" s="2" t="s">
        <v>153</v>
      </c>
      <c r="B56" s="34"/>
      <c r="C56" s="25"/>
      <c r="D56" s="71">
        <f t="shared" ref="D56:AE56" si="4">D55+D22</f>
        <v>5000</v>
      </c>
      <c r="E56" s="52">
        <f t="shared" si="4"/>
        <v>0</v>
      </c>
      <c r="F56" s="52">
        <f t="shared" si="4"/>
        <v>0</v>
      </c>
      <c r="G56" s="52">
        <f t="shared" si="4"/>
        <v>0</v>
      </c>
      <c r="H56" s="52">
        <f t="shared" si="4"/>
        <v>0</v>
      </c>
      <c r="I56" s="160">
        <f t="shared" si="4"/>
        <v>0</v>
      </c>
      <c r="J56" s="52">
        <f t="shared" si="4"/>
        <v>0</v>
      </c>
      <c r="K56" s="52">
        <f t="shared" si="4"/>
        <v>0</v>
      </c>
      <c r="L56" s="52">
        <f t="shared" si="4"/>
        <v>0</v>
      </c>
      <c r="M56" s="52">
        <f t="shared" si="4"/>
        <v>0</v>
      </c>
      <c r="N56" s="52">
        <f t="shared" si="4"/>
        <v>0</v>
      </c>
      <c r="O56" s="52">
        <f t="shared" si="4"/>
        <v>0</v>
      </c>
      <c r="P56" s="52">
        <f t="shared" si="4"/>
        <v>0</v>
      </c>
      <c r="Q56" s="52">
        <f t="shared" si="4"/>
        <v>0</v>
      </c>
      <c r="R56" s="52">
        <f t="shared" si="4"/>
        <v>0</v>
      </c>
      <c r="S56" s="52">
        <f t="shared" si="4"/>
        <v>0</v>
      </c>
      <c r="T56" s="52">
        <f t="shared" si="4"/>
        <v>0</v>
      </c>
      <c r="U56" s="52">
        <f t="shared" si="4"/>
        <v>0</v>
      </c>
      <c r="V56" s="52">
        <f t="shared" si="4"/>
        <v>0</v>
      </c>
      <c r="W56" s="52">
        <f t="shared" si="4"/>
        <v>0</v>
      </c>
      <c r="X56" s="52">
        <f t="shared" si="4"/>
        <v>0</v>
      </c>
      <c r="Y56" s="52">
        <f t="shared" si="4"/>
        <v>0</v>
      </c>
      <c r="Z56" s="52">
        <f t="shared" si="4"/>
        <v>0</v>
      </c>
      <c r="AA56" s="52">
        <f t="shared" si="4"/>
        <v>0</v>
      </c>
      <c r="AB56" s="52">
        <f t="shared" si="4"/>
        <v>0</v>
      </c>
      <c r="AC56" s="52">
        <f t="shared" si="4"/>
        <v>0</v>
      </c>
      <c r="AD56" s="52">
        <f t="shared" si="4"/>
        <v>0</v>
      </c>
      <c r="AE56" s="52">
        <f t="shared" si="4"/>
        <v>0</v>
      </c>
    </row>
    <row r="57" spans="1:31" s="2" customFormat="1" ht="33" customHeight="1" x14ac:dyDescent="0.25">
      <c r="A57" s="2" t="s">
        <v>154</v>
      </c>
      <c r="B57" s="34"/>
      <c r="C57" s="25"/>
      <c r="D57" s="72">
        <f>D56*Parameters!$B$5</f>
        <v>1400.0000000000002</v>
      </c>
      <c r="E57" s="35">
        <f>E56*Parameters!$B$5</f>
        <v>0</v>
      </c>
      <c r="F57" s="35">
        <f>F56*Parameters!$B$5</f>
        <v>0</v>
      </c>
      <c r="G57" s="35">
        <f>G56*Parameters!$B$5</f>
        <v>0</v>
      </c>
      <c r="H57" s="35">
        <f>H56*Parameters!$B$5</f>
        <v>0</v>
      </c>
      <c r="I57" s="161">
        <f>I56*Parameters!$B$5</f>
        <v>0</v>
      </c>
      <c r="J57" s="35">
        <f>J56*Parameters!$B$5</f>
        <v>0</v>
      </c>
      <c r="K57" s="35">
        <f>K56*Parameters!$B$5</f>
        <v>0</v>
      </c>
      <c r="L57" s="35">
        <f>L56*Parameters!$B$5</f>
        <v>0</v>
      </c>
      <c r="M57" s="35">
        <f>M56*Parameters!$B$5</f>
        <v>0</v>
      </c>
      <c r="N57" s="35">
        <f>N56*Parameters!$B$5</f>
        <v>0</v>
      </c>
      <c r="O57" s="35">
        <f>O56*Parameters!$B$5</f>
        <v>0</v>
      </c>
      <c r="P57" s="35">
        <f>P56*Parameters!$B$5</f>
        <v>0</v>
      </c>
      <c r="Q57" s="35">
        <f>Q56*Parameters!$B$5</f>
        <v>0</v>
      </c>
      <c r="R57" s="35">
        <f>R56*Parameters!$B$5</f>
        <v>0</v>
      </c>
      <c r="S57" s="35">
        <f>S56*Parameters!$B$5</f>
        <v>0</v>
      </c>
      <c r="T57" s="35">
        <f>T56*Parameters!$B$5</f>
        <v>0</v>
      </c>
      <c r="U57" s="35">
        <f>U56*Parameters!$B$5</f>
        <v>0</v>
      </c>
      <c r="V57" s="35">
        <f>V56*Parameters!$B$5</f>
        <v>0</v>
      </c>
      <c r="W57" s="35">
        <f>W56*Parameters!$B$5</f>
        <v>0</v>
      </c>
      <c r="X57" s="35">
        <f>X56*Parameters!$B$5</f>
        <v>0</v>
      </c>
      <c r="Y57" s="35">
        <f>Y56*Parameters!$B$5</f>
        <v>0</v>
      </c>
      <c r="Z57" s="35">
        <f>Z56*Parameters!$B$5</f>
        <v>0</v>
      </c>
      <c r="AA57" s="35">
        <f>AA56*Parameters!$B$5</f>
        <v>0</v>
      </c>
      <c r="AB57" s="35">
        <f>AB56*Parameters!$B$5</f>
        <v>0</v>
      </c>
      <c r="AC57" s="35">
        <f>AC56*Parameters!$B$5</f>
        <v>0</v>
      </c>
      <c r="AD57" s="35">
        <f>AD56*Parameters!$B$5</f>
        <v>0</v>
      </c>
      <c r="AE57" s="35">
        <f>AE56*Parameters!$B$5</f>
        <v>0</v>
      </c>
    </row>
    <row r="58" spans="1:31" s="2" customFormat="1" ht="31.5" customHeight="1" thickBot="1" x14ac:dyDescent="0.3">
      <c r="A58" s="63" t="s">
        <v>33</v>
      </c>
      <c r="B58" s="63"/>
      <c r="C58" s="64"/>
      <c r="D58" s="74">
        <f>SUM(D56:D57)</f>
        <v>6400</v>
      </c>
      <c r="E58" s="65">
        <f>SUM(E56:E57)</f>
        <v>0</v>
      </c>
      <c r="F58" s="65">
        <f t="shared" ref="F58:AE58" si="5">SUM(F56:F57)</f>
        <v>0</v>
      </c>
      <c r="G58" s="65">
        <f t="shared" si="5"/>
        <v>0</v>
      </c>
      <c r="H58" s="65">
        <f t="shared" si="5"/>
        <v>0</v>
      </c>
      <c r="I58" s="163">
        <f t="shared" si="5"/>
        <v>0</v>
      </c>
      <c r="J58" s="65">
        <f t="shared" si="5"/>
        <v>0</v>
      </c>
      <c r="K58" s="65">
        <f t="shared" si="5"/>
        <v>0</v>
      </c>
      <c r="L58" s="65">
        <f t="shared" si="5"/>
        <v>0</v>
      </c>
      <c r="M58" s="65">
        <f t="shared" si="5"/>
        <v>0</v>
      </c>
      <c r="N58" s="65">
        <f t="shared" si="5"/>
        <v>0</v>
      </c>
      <c r="O58" s="65">
        <f t="shared" si="5"/>
        <v>0</v>
      </c>
      <c r="P58" s="65">
        <f t="shared" si="5"/>
        <v>0</v>
      </c>
      <c r="Q58" s="65">
        <f t="shared" si="5"/>
        <v>0</v>
      </c>
      <c r="R58" s="65">
        <f t="shared" si="5"/>
        <v>0</v>
      </c>
      <c r="S58" s="65">
        <f t="shared" si="5"/>
        <v>0</v>
      </c>
      <c r="T58" s="65">
        <f t="shared" si="5"/>
        <v>0</v>
      </c>
      <c r="U58" s="65">
        <f t="shared" si="5"/>
        <v>0</v>
      </c>
      <c r="V58" s="65">
        <f t="shared" si="5"/>
        <v>0</v>
      </c>
      <c r="W58" s="65">
        <f t="shared" si="5"/>
        <v>0</v>
      </c>
      <c r="X58" s="65">
        <f t="shared" si="5"/>
        <v>0</v>
      </c>
      <c r="Y58" s="65">
        <f t="shared" si="5"/>
        <v>0</v>
      </c>
      <c r="Z58" s="65">
        <f t="shared" si="5"/>
        <v>0</v>
      </c>
      <c r="AA58" s="65">
        <f t="shared" si="5"/>
        <v>0</v>
      </c>
      <c r="AB58" s="65">
        <f t="shared" si="5"/>
        <v>0</v>
      </c>
      <c r="AC58" s="65">
        <f t="shared" si="5"/>
        <v>0</v>
      </c>
      <c r="AD58" s="65">
        <f t="shared" si="5"/>
        <v>0</v>
      </c>
      <c r="AE58" s="65">
        <f t="shared" si="5"/>
        <v>0</v>
      </c>
    </row>
    <row r="59" spans="1:31" ht="15.75" thickTop="1" x14ac:dyDescent="0.25"/>
  </sheetData>
  <mergeCells count="6">
    <mergeCell ref="D5:G5"/>
    <mergeCell ref="D3:I3"/>
    <mergeCell ref="J3:AE3"/>
    <mergeCell ref="J5:AB5"/>
    <mergeCell ref="AC5:AE5"/>
    <mergeCell ref="H5:I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0"/>
  <sheetViews>
    <sheetView workbookViewId="0">
      <pane xSplit="3" ySplit="4" topLeftCell="P5" activePane="bottomRight" state="frozen"/>
      <selection pane="topRight" activeCell="E1" sqref="E1"/>
      <selection pane="bottomLeft" activeCell="A5" sqref="A5"/>
      <selection pane="bottomRight" activeCell="C23" sqref="C23"/>
    </sheetView>
  </sheetViews>
  <sheetFormatPr defaultRowHeight="15" x14ac:dyDescent="0.25"/>
  <cols>
    <col min="1" max="1" width="19.85546875" customWidth="1"/>
    <col min="2" max="2" width="66.42578125" style="28" customWidth="1"/>
    <col min="3" max="3" width="60.5703125" style="31" customWidth="1"/>
    <col min="4" max="24" width="14.85546875" style="29" customWidth="1"/>
  </cols>
  <sheetData>
    <row r="1" spans="1:24" s="1" customFormat="1" ht="59.25" customHeight="1" x14ac:dyDescent="0.25">
      <c r="A1" s="244" t="s">
        <v>260</v>
      </c>
      <c r="B1" s="244"/>
      <c r="C1" s="245"/>
      <c r="D1" s="75"/>
      <c r="E1" s="303" t="s">
        <v>409</v>
      </c>
      <c r="F1" s="303"/>
      <c r="G1" s="238"/>
      <c r="H1" s="75"/>
      <c r="L1" s="238"/>
      <c r="M1" s="238"/>
      <c r="N1" s="238"/>
      <c r="O1" s="238"/>
      <c r="P1" s="238"/>
      <c r="Q1" s="238"/>
      <c r="R1" s="238"/>
      <c r="S1" s="238"/>
      <c r="T1" s="238"/>
      <c r="U1" s="238"/>
      <c r="V1" s="238"/>
      <c r="W1" s="75"/>
      <c r="X1" s="75"/>
    </row>
    <row r="2" spans="1:24" ht="29.25" customHeight="1" thickBot="1" x14ac:dyDescent="0.3">
      <c r="C2" s="15" t="s">
        <v>399</v>
      </c>
      <c r="D2" s="304"/>
      <c r="E2" s="304"/>
      <c r="F2" s="304"/>
      <c r="G2" s="304"/>
      <c r="H2" s="304"/>
      <c r="I2" s="15">
        <f>Parameters!$B$5</f>
        <v>0.28000000000000003</v>
      </c>
      <c r="J2" s="16" t="str">
        <f>Parameters!$B$4</f>
        <v>TDC</v>
      </c>
      <c r="K2" s="15"/>
      <c r="L2" s="15"/>
      <c r="M2" s="15"/>
      <c r="N2" s="15"/>
      <c r="O2" s="15"/>
      <c r="P2" s="15"/>
      <c r="Q2" s="15"/>
      <c r="R2" s="15"/>
      <c r="S2" s="15"/>
      <c r="T2" s="15"/>
      <c r="U2" s="15"/>
      <c r="V2" s="15"/>
      <c r="W2" s="15"/>
      <c r="X2" s="15"/>
    </row>
    <row r="3" spans="1:24" ht="29.25" customHeight="1" thickBot="1" x14ac:dyDescent="0.3">
      <c r="D3" s="300" t="s">
        <v>258</v>
      </c>
      <c r="E3" s="301"/>
      <c r="F3" s="301"/>
      <c r="G3" s="301"/>
      <c r="H3" s="301"/>
      <c r="I3" s="302"/>
      <c r="J3" s="300" t="s">
        <v>259</v>
      </c>
      <c r="K3" s="301"/>
      <c r="L3" s="301"/>
      <c r="M3" s="301"/>
      <c r="N3" s="301"/>
      <c r="O3" s="301"/>
      <c r="P3" s="301"/>
      <c r="Q3" s="301"/>
      <c r="R3" s="301"/>
      <c r="S3" s="301"/>
      <c r="T3" s="301"/>
      <c r="U3" s="301"/>
      <c r="V3" s="301"/>
      <c r="W3" s="301"/>
      <c r="X3" s="302"/>
    </row>
    <row r="4" spans="1:24" s="24" customFormat="1" ht="88.5" customHeight="1" thickBot="1" x14ac:dyDescent="0.3">
      <c r="A4" s="58"/>
      <c r="B4" s="59"/>
      <c r="C4" s="59" t="s">
        <v>40</v>
      </c>
      <c r="D4" s="77" t="s">
        <v>118</v>
      </c>
      <c r="E4" s="60" t="s">
        <v>61</v>
      </c>
      <c r="F4" s="60" t="s">
        <v>60</v>
      </c>
      <c r="G4" s="60" t="s">
        <v>62</v>
      </c>
      <c r="H4" s="60" t="s">
        <v>43</v>
      </c>
      <c r="I4" s="154" t="s">
        <v>43</v>
      </c>
      <c r="J4" s="60" t="s">
        <v>96</v>
      </c>
      <c r="K4" s="60" t="s">
        <v>403</v>
      </c>
      <c r="L4" s="60" t="s">
        <v>402</v>
      </c>
      <c r="M4" s="60" t="s">
        <v>401</v>
      </c>
      <c r="N4" s="60" t="s">
        <v>404</v>
      </c>
      <c r="O4" s="60" t="s">
        <v>410</v>
      </c>
      <c r="P4" s="60" t="s">
        <v>405</v>
      </c>
      <c r="Q4" s="60" t="s">
        <v>406</v>
      </c>
      <c r="R4" s="60" t="s">
        <v>407</v>
      </c>
      <c r="S4" s="60" t="s">
        <v>408</v>
      </c>
      <c r="T4" s="60" t="s">
        <v>347</v>
      </c>
      <c r="U4" s="228" t="s">
        <v>433</v>
      </c>
      <c r="V4" s="228" t="s">
        <v>434</v>
      </c>
      <c r="W4" s="60" t="s">
        <v>43</v>
      </c>
      <c r="X4" s="154" t="s">
        <v>43</v>
      </c>
    </row>
    <row r="5" spans="1:24" ht="32.25" customHeight="1" thickBot="1" x14ac:dyDescent="0.3">
      <c r="A5" s="45" t="s">
        <v>51</v>
      </c>
      <c r="B5" s="46"/>
      <c r="C5" s="32"/>
      <c r="D5" s="305" t="s">
        <v>134</v>
      </c>
      <c r="E5" s="306"/>
      <c r="F5" s="306"/>
      <c r="G5" s="306"/>
      <c r="H5" s="307" t="s">
        <v>392</v>
      </c>
      <c r="I5" s="308"/>
      <c r="J5" s="306" t="s">
        <v>134</v>
      </c>
      <c r="K5" s="306"/>
      <c r="L5" s="306"/>
      <c r="M5" s="306"/>
      <c r="N5" s="306"/>
      <c r="O5" s="306"/>
      <c r="P5" s="306"/>
      <c r="Q5" s="306"/>
      <c r="R5" s="306"/>
      <c r="S5" s="306"/>
      <c r="T5" s="306"/>
      <c r="U5" s="306"/>
      <c r="V5" s="306"/>
      <c r="W5" s="295" t="s">
        <v>392</v>
      </c>
      <c r="X5" s="297"/>
    </row>
    <row r="6" spans="1:24" x14ac:dyDescent="0.25">
      <c r="A6" s="189"/>
      <c r="B6" s="26" t="s">
        <v>9</v>
      </c>
      <c r="C6" s="26"/>
      <c r="D6" s="170">
        <f>'Time Estimate, Protocol Level'!$E66</f>
        <v>0</v>
      </c>
      <c r="E6" s="167">
        <f>'Time Estimate, Protocol Level'!$E71</f>
        <v>0</v>
      </c>
      <c r="F6" s="167">
        <f>'Time Estimate, Protocol Level'!$E75</f>
        <v>0</v>
      </c>
      <c r="G6" s="169">
        <f>'Time Estimate, Protocol Level'!$E81</f>
        <v>0</v>
      </c>
      <c r="H6" s="168"/>
      <c r="I6" s="172"/>
      <c r="J6" s="167">
        <f>'Time Estimate, Protocol Level'!$E84</f>
        <v>0</v>
      </c>
      <c r="K6" s="167">
        <f>'Time Estimate, Protocol Level'!$E85</f>
        <v>0</v>
      </c>
      <c r="L6" s="167">
        <f>'Time Estimate, Protocol Level'!$E86</f>
        <v>0</v>
      </c>
      <c r="M6" s="167">
        <f>'Time Estimate, Protocol Level'!$E87</f>
        <v>0</v>
      </c>
      <c r="N6" s="167">
        <f>'Time Estimate, Protocol Level'!$E88</f>
        <v>0</v>
      </c>
      <c r="O6" s="167">
        <f>'Time Estimate, Protocol Level'!$E89</f>
        <v>0</v>
      </c>
      <c r="P6" s="167">
        <f>'Time Estimate, Protocol Level'!$E90</f>
        <v>0</v>
      </c>
      <c r="Q6" s="167">
        <f>'Time Estimate, Protocol Level'!$E91</f>
        <v>0</v>
      </c>
      <c r="R6" s="167">
        <f>'Time Estimate, Protocol Level'!$E92</f>
        <v>0</v>
      </c>
      <c r="S6" s="167">
        <f>'Time Estimate, Protocol Level'!$E93</f>
        <v>0</v>
      </c>
      <c r="T6" s="167">
        <f>'Time Estimate, Protocol Level'!$E94</f>
        <v>0</v>
      </c>
      <c r="U6" s="167">
        <f>'Time Estimate, Protocol Level'!$E95</f>
        <v>0</v>
      </c>
      <c r="V6" s="167">
        <f>'Time Estimate, Protocol Level'!$E96</f>
        <v>0</v>
      </c>
      <c r="W6" s="168"/>
      <c r="X6" s="172"/>
    </row>
    <row r="7" spans="1:24" x14ac:dyDescent="0.25">
      <c r="A7" s="189"/>
      <c r="B7" s="26" t="s">
        <v>34</v>
      </c>
      <c r="C7" s="26"/>
      <c r="D7" s="67">
        <f>D6*Parameters!$B10</f>
        <v>0</v>
      </c>
      <c r="E7" s="30">
        <f>E6*Parameters!$B10</f>
        <v>0</v>
      </c>
      <c r="F7" s="30">
        <f>F6*Parameters!$B10</f>
        <v>0</v>
      </c>
      <c r="G7" s="97">
        <f>G6*Parameters!$B10</f>
        <v>0</v>
      </c>
      <c r="H7" s="30">
        <f>H6*Parameters!$B10</f>
        <v>0</v>
      </c>
      <c r="I7" s="101">
        <f>I6*Parameters!$B10</f>
        <v>0</v>
      </c>
      <c r="J7" s="30">
        <f>J6*Parameters!$B10</f>
        <v>0</v>
      </c>
      <c r="K7" s="30">
        <f>K6*Parameters!$B10</f>
        <v>0</v>
      </c>
      <c r="L7" s="30">
        <f>L6*Parameters!$B10</f>
        <v>0</v>
      </c>
      <c r="M7" s="30">
        <f>M6*Parameters!$B10</f>
        <v>0</v>
      </c>
      <c r="N7" s="30">
        <f>N6*Parameters!$B10</f>
        <v>0</v>
      </c>
      <c r="O7" s="30">
        <f>O6*Parameters!$B10</f>
        <v>0</v>
      </c>
      <c r="P7" s="30">
        <f>P6*Parameters!$B10</f>
        <v>0</v>
      </c>
      <c r="Q7" s="30">
        <f>Q6*Parameters!$B10</f>
        <v>0</v>
      </c>
      <c r="R7" s="30">
        <f>R6*Parameters!$B10</f>
        <v>0</v>
      </c>
      <c r="S7" s="30">
        <f>S6*Parameters!$B10</f>
        <v>0</v>
      </c>
      <c r="T7" s="30">
        <f>T6*Parameters!$B10</f>
        <v>0</v>
      </c>
      <c r="U7" s="30">
        <f>U6*Parameters!$B10</f>
        <v>0</v>
      </c>
      <c r="V7" s="30">
        <f>V6*Parameters!$B10</f>
        <v>0</v>
      </c>
      <c r="W7" s="30">
        <f>W6*Parameters!$B10</f>
        <v>0</v>
      </c>
      <c r="X7" s="101">
        <f>X6*Parameters!$B10</f>
        <v>0</v>
      </c>
    </row>
    <row r="8" spans="1:24" x14ac:dyDescent="0.25">
      <c r="A8" s="189"/>
      <c r="B8" s="26" t="s">
        <v>44</v>
      </c>
      <c r="C8" s="26"/>
      <c r="D8" s="170">
        <f>'Time Estimate, Protocol Level'!$F66</f>
        <v>0</v>
      </c>
      <c r="E8" s="167">
        <f>'Time Estimate, Protocol Level'!$F71</f>
        <v>0</v>
      </c>
      <c r="F8" s="167">
        <f>'Time Estimate, Protocol Level'!$F75</f>
        <v>0</v>
      </c>
      <c r="G8" s="169">
        <f>'Time Estimate, Protocol Level'!$F81</f>
        <v>0</v>
      </c>
      <c r="H8" s="168"/>
      <c r="I8" s="172"/>
      <c r="J8" s="167">
        <f>'Time Estimate, Protocol Level'!$F84</f>
        <v>0</v>
      </c>
      <c r="K8" s="167">
        <f>'Time Estimate, Protocol Level'!$F85</f>
        <v>0</v>
      </c>
      <c r="L8" s="167">
        <f>'Time Estimate, Protocol Level'!$F86</f>
        <v>0</v>
      </c>
      <c r="M8" s="167">
        <f>'Time Estimate, Protocol Level'!$F87</f>
        <v>0</v>
      </c>
      <c r="N8" s="167">
        <f>'Time Estimate, Protocol Level'!$F88</f>
        <v>0</v>
      </c>
      <c r="O8" s="167">
        <f>'Time Estimate, Protocol Level'!$F89</f>
        <v>0</v>
      </c>
      <c r="P8" s="167">
        <f>'Time Estimate, Protocol Level'!$F90</f>
        <v>0</v>
      </c>
      <c r="Q8" s="167">
        <f>'Time Estimate, Protocol Level'!$F91</f>
        <v>0</v>
      </c>
      <c r="R8" s="167">
        <f>'Time Estimate, Protocol Level'!$F92</f>
        <v>0</v>
      </c>
      <c r="S8" s="167">
        <f>'Time Estimate, Protocol Level'!$F93</f>
        <v>0</v>
      </c>
      <c r="T8" s="167">
        <f>'Time Estimate, Protocol Level'!$F94</f>
        <v>0</v>
      </c>
      <c r="U8" s="167">
        <f>'Time Estimate, Protocol Level'!$F95</f>
        <v>0</v>
      </c>
      <c r="V8" s="167">
        <f>'Time Estimate, Protocol Level'!$F96</f>
        <v>0</v>
      </c>
      <c r="W8" s="168"/>
      <c r="X8" s="172"/>
    </row>
    <row r="9" spans="1:24" x14ac:dyDescent="0.25">
      <c r="A9" s="189"/>
      <c r="B9" s="26" t="s">
        <v>45</v>
      </c>
      <c r="C9" s="26"/>
      <c r="D9" s="67">
        <f>D8*Parameters!$B12</f>
        <v>0</v>
      </c>
      <c r="E9" s="30">
        <f>E8*Parameters!$B12</f>
        <v>0</v>
      </c>
      <c r="F9" s="30">
        <f>F8*Parameters!$B12</f>
        <v>0</v>
      </c>
      <c r="G9" s="97">
        <f>G8*Parameters!$B12</f>
        <v>0</v>
      </c>
      <c r="H9" s="30">
        <f>H8*Parameters!$B12</f>
        <v>0</v>
      </c>
      <c r="I9" s="101">
        <f>I8*Parameters!$B12</f>
        <v>0</v>
      </c>
      <c r="J9" s="30">
        <f>J8*Parameters!$B12</f>
        <v>0</v>
      </c>
      <c r="K9" s="30">
        <f>K8*Parameters!$B12</f>
        <v>0</v>
      </c>
      <c r="L9" s="30">
        <f>L8*Parameters!$B12</f>
        <v>0</v>
      </c>
      <c r="M9" s="30">
        <f>M8*Parameters!$B12</f>
        <v>0</v>
      </c>
      <c r="N9" s="30">
        <f>N8*Parameters!$B12</f>
        <v>0</v>
      </c>
      <c r="O9" s="30">
        <f>O8*Parameters!$B12</f>
        <v>0</v>
      </c>
      <c r="P9" s="30">
        <f>P8*Parameters!$B12</f>
        <v>0</v>
      </c>
      <c r="Q9" s="30">
        <f>Q8*Parameters!$B12</f>
        <v>0</v>
      </c>
      <c r="R9" s="30">
        <f>R8*Parameters!$B12</f>
        <v>0</v>
      </c>
      <c r="S9" s="30">
        <f>S8*Parameters!$B12</f>
        <v>0</v>
      </c>
      <c r="T9" s="30">
        <f>T8*Parameters!$B12</f>
        <v>0</v>
      </c>
      <c r="U9" s="30">
        <f>U8*Parameters!$B12</f>
        <v>0</v>
      </c>
      <c r="V9" s="30">
        <f>V8*Parameters!$B12</f>
        <v>0</v>
      </c>
      <c r="W9" s="30">
        <f>W8*Parameters!$B12</f>
        <v>0</v>
      </c>
      <c r="X9" s="101">
        <f>X8*Parameters!$B12</f>
        <v>0</v>
      </c>
    </row>
    <row r="10" spans="1:24" x14ac:dyDescent="0.25">
      <c r="A10" s="189"/>
      <c r="B10" s="26" t="s">
        <v>21</v>
      </c>
      <c r="C10" s="26"/>
      <c r="D10" s="170">
        <f>'Time Estimate, Protocol Level'!$G66</f>
        <v>0</v>
      </c>
      <c r="E10" s="167">
        <f>'Time Estimate, Protocol Level'!$G71</f>
        <v>0</v>
      </c>
      <c r="F10" s="167">
        <f>'Time Estimate, Protocol Level'!$G75</f>
        <v>0</v>
      </c>
      <c r="G10" s="169">
        <f>'Time Estimate, Protocol Level'!$G81</f>
        <v>0</v>
      </c>
      <c r="H10" s="168"/>
      <c r="I10" s="172"/>
      <c r="J10" s="167">
        <f>'Time Estimate, Protocol Level'!$G84</f>
        <v>0</v>
      </c>
      <c r="K10" s="167">
        <f>'Time Estimate, Protocol Level'!$G85</f>
        <v>0</v>
      </c>
      <c r="L10" s="167">
        <f>'Time Estimate, Protocol Level'!$G86</f>
        <v>0</v>
      </c>
      <c r="M10" s="167">
        <f>'Time Estimate, Protocol Level'!$G87</f>
        <v>0</v>
      </c>
      <c r="N10" s="167">
        <f>'Time Estimate, Protocol Level'!$G88</f>
        <v>0</v>
      </c>
      <c r="O10" s="167">
        <f>'Time Estimate, Protocol Level'!$G89</f>
        <v>0</v>
      </c>
      <c r="P10" s="167">
        <f>'Time Estimate, Protocol Level'!$G90</f>
        <v>0</v>
      </c>
      <c r="Q10" s="167">
        <f>'Time Estimate, Protocol Level'!$G91</f>
        <v>0</v>
      </c>
      <c r="R10" s="167">
        <f>'Time Estimate, Protocol Level'!$G92</f>
        <v>0</v>
      </c>
      <c r="S10" s="167">
        <f>'Time Estimate, Protocol Level'!$G93</f>
        <v>0</v>
      </c>
      <c r="T10" s="167">
        <f>'Time Estimate, Protocol Level'!$G94</f>
        <v>0</v>
      </c>
      <c r="U10" s="167">
        <f>'Time Estimate, Protocol Level'!$G95</f>
        <v>0</v>
      </c>
      <c r="V10" s="167">
        <f>'Time Estimate, Protocol Level'!$G96</f>
        <v>0</v>
      </c>
      <c r="W10" s="168"/>
      <c r="X10" s="172"/>
    </row>
    <row r="11" spans="1:24" x14ac:dyDescent="0.25">
      <c r="A11" s="189"/>
      <c r="B11" s="26" t="s">
        <v>35</v>
      </c>
      <c r="C11" s="26"/>
      <c r="D11" s="67">
        <f>D10*Parameters!$B14</f>
        <v>0</v>
      </c>
      <c r="E11" s="30">
        <f>E10*Parameters!$B14</f>
        <v>0</v>
      </c>
      <c r="F11" s="30">
        <f>F10*Parameters!$B14</f>
        <v>0</v>
      </c>
      <c r="G11" s="97">
        <f>G10*Parameters!$B14</f>
        <v>0</v>
      </c>
      <c r="H11" s="30">
        <f>H10*Parameters!$B14</f>
        <v>0</v>
      </c>
      <c r="I11" s="101">
        <f>I10*Parameters!$B14</f>
        <v>0</v>
      </c>
      <c r="J11" s="30">
        <f>J10*Parameters!$B14</f>
        <v>0</v>
      </c>
      <c r="K11" s="30">
        <f>K10*Parameters!$B14</f>
        <v>0</v>
      </c>
      <c r="L11" s="30">
        <f>L10*Parameters!$B14</f>
        <v>0</v>
      </c>
      <c r="M11" s="30">
        <f>M10*Parameters!$B14</f>
        <v>0</v>
      </c>
      <c r="N11" s="30">
        <f>N10*Parameters!$B14</f>
        <v>0</v>
      </c>
      <c r="O11" s="30">
        <f>O10*Parameters!$B14</f>
        <v>0</v>
      </c>
      <c r="P11" s="30">
        <f>P10*Parameters!$B14</f>
        <v>0</v>
      </c>
      <c r="Q11" s="30">
        <f>Q10*Parameters!$B14</f>
        <v>0</v>
      </c>
      <c r="R11" s="30">
        <f>R10*Parameters!$B14</f>
        <v>0</v>
      </c>
      <c r="S11" s="30">
        <f>S10*Parameters!$B14</f>
        <v>0</v>
      </c>
      <c r="T11" s="30">
        <f>T10*Parameters!$B14</f>
        <v>0</v>
      </c>
      <c r="U11" s="30">
        <f>U10*Parameters!$B14</f>
        <v>0</v>
      </c>
      <c r="V11" s="30">
        <f>V10*Parameters!$B14</f>
        <v>0</v>
      </c>
      <c r="W11" s="30">
        <f>W10*Parameters!$B14</f>
        <v>0</v>
      </c>
      <c r="X11" s="101">
        <f>X10*Parameters!$B14</f>
        <v>0</v>
      </c>
    </row>
    <row r="12" spans="1:24" x14ac:dyDescent="0.25">
      <c r="A12" s="189"/>
      <c r="B12" s="26" t="s">
        <v>46</v>
      </c>
      <c r="C12" s="26"/>
      <c r="D12" s="170">
        <f>'Time Estimate, Protocol Level'!$H66</f>
        <v>0</v>
      </c>
      <c r="E12" s="167">
        <f>'Time Estimate, Protocol Level'!$H71</f>
        <v>0</v>
      </c>
      <c r="F12" s="167">
        <f>'Time Estimate, Protocol Level'!$H75</f>
        <v>0</v>
      </c>
      <c r="G12" s="169">
        <f>'Time Estimate, Protocol Level'!$H81</f>
        <v>0</v>
      </c>
      <c r="H12" s="168"/>
      <c r="I12" s="172"/>
      <c r="J12" s="167">
        <f>'Time Estimate, Protocol Level'!$H84</f>
        <v>0</v>
      </c>
      <c r="K12" s="167">
        <f>'Time Estimate, Protocol Level'!$H85</f>
        <v>0</v>
      </c>
      <c r="L12" s="167">
        <f>'Time Estimate, Protocol Level'!$H86</f>
        <v>0</v>
      </c>
      <c r="M12" s="167">
        <f>'Time Estimate, Protocol Level'!$H87</f>
        <v>0</v>
      </c>
      <c r="N12" s="167">
        <f>'Time Estimate, Protocol Level'!$H88</f>
        <v>0</v>
      </c>
      <c r="O12" s="167">
        <f>'Time Estimate, Protocol Level'!$H89</f>
        <v>0</v>
      </c>
      <c r="P12" s="167">
        <f>'Time Estimate, Protocol Level'!$H90</f>
        <v>0</v>
      </c>
      <c r="Q12" s="167">
        <f>'Time Estimate, Protocol Level'!$H91</f>
        <v>0</v>
      </c>
      <c r="R12" s="167">
        <f>'Time Estimate, Protocol Level'!$H92</f>
        <v>0</v>
      </c>
      <c r="S12" s="167">
        <f>'Time Estimate, Protocol Level'!$H93</f>
        <v>0</v>
      </c>
      <c r="T12" s="167">
        <f>'Time Estimate, Protocol Level'!$H94</f>
        <v>0</v>
      </c>
      <c r="U12" s="167">
        <f>'Time Estimate, Protocol Level'!$H95</f>
        <v>0</v>
      </c>
      <c r="V12" s="167">
        <f>'Time Estimate, Protocol Level'!$H96</f>
        <v>0</v>
      </c>
      <c r="W12" s="168"/>
      <c r="X12" s="172"/>
    </row>
    <row r="13" spans="1:24" x14ac:dyDescent="0.25">
      <c r="A13" s="189"/>
      <c r="B13" s="26" t="s">
        <v>47</v>
      </c>
      <c r="C13" s="26"/>
      <c r="D13" s="67">
        <f>D12*Parameters!$B16</f>
        <v>0</v>
      </c>
      <c r="E13" s="30">
        <f>E12*Parameters!$B16</f>
        <v>0</v>
      </c>
      <c r="F13" s="30">
        <f>F12*Parameters!$B16</f>
        <v>0</v>
      </c>
      <c r="G13" s="97">
        <f>G12*Parameters!$B16</f>
        <v>0</v>
      </c>
      <c r="H13" s="30">
        <f>H12*Parameters!$B16</f>
        <v>0</v>
      </c>
      <c r="I13" s="101">
        <f>I12*Parameters!$B16</f>
        <v>0</v>
      </c>
      <c r="J13" s="30">
        <f>J12*Parameters!$B16</f>
        <v>0</v>
      </c>
      <c r="K13" s="30">
        <f>K12*Parameters!$B16</f>
        <v>0</v>
      </c>
      <c r="L13" s="30">
        <f>L12*Parameters!$B16</f>
        <v>0</v>
      </c>
      <c r="M13" s="30">
        <f>M12*Parameters!$B16</f>
        <v>0</v>
      </c>
      <c r="N13" s="30">
        <f>N12*Parameters!$B16</f>
        <v>0</v>
      </c>
      <c r="O13" s="30">
        <f>O12*Parameters!$B16</f>
        <v>0</v>
      </c>
      <c r="P13" s="30">
        <f>P12*Parameters!$B16</f>
        <v>0</v>
      </c>
      <c r="Q13" s="30">
        <f>Q12*Parameters!$B16</f>
        <v>0</v>
      </c>
      <c r="R13" s="30">
        <f>R12*Parameters!$B16</f>
        <v>0</v>
      </c>
      <c r="S13" s="30">
        <f>S12*Parameters!$B16</f>
        <v>0</v>
      </c>
      <c r="T13" s="30">
        <f>T12*Parameters!$B16</f>
        <v>0</v>
      </c>
      <c r="U13" s="30">
        <f>U12*Parameters!$B16</f>
        <v>0</v>
      </c>
      <c r="V13" s="30">
        <f>V12*Parameters!$B16</f>
        <v>0</v>
      </c>
      <c r="W13" s="30">
        <f>W12*Parameters!$B16</f>
        <v>0</v>
      </c>
      <c r="X13" s="101">
        <f>X12*Parameters!$B16</f>
        <v>0</v>
      </c>
    </row>
    <row r="14" spans="1:24" x14ac:dyDescent="0.25">
      <c r="A14" s="189"/>
      <c r="B14" s="26" t="s">
        <v>23</v>
      </c>
      <c r="C14" s="26"/>
      <c r="D14" s="170">
        <f>'Time Estimate, Protocol Level'!$I66</f>
        <v>0</v>
      </c>
      <c r="E14" s="167">
        <f>'Time Estimate, Protocol Level'!$I71</f>
        <v>0</v>
      </c>
      <c r="F14" s="167">
        <f>'Time Estimate, Protocol Level'!$I75</f>
        <v>0</v>
      </c>
      <c r="G14" s="169">
        <f>'Time Estimate, Protocol Level'!$I81</f>
        <v>0</v>
      </c>
      <c r="H14" s="168"/>
      <c r="I14" s="172"/>
      <c r="J14" s="167">
        <f>'Time Estimate, Protocol Level'!$I84</f>
        <v>0</v>
      </c>
      <c r="K14" s="167">
        <f>'Time Estimate, Protocol Level'!$I85</f>
        <v>0</v>
      </c>
      <c r="L14" s="167">
        <f>'Time Estimate, Protocol Level'!$I86</f>
        <v>0</v>
      </c>
      <c r="M14" s="167">
        <f>'Time Estimate, Protocol Level'!$I87</f>
        <v>0</v>
      </c>
      <c r="N14" s="167">
        <f>'Time Estimate, Protocol Level'!$I88</f>
        <v>0</v>
      </c>
      <c r="O14" s="167">
        <f>'Time Estimate, Protocol Level'!$I89</f>
        <v>0</v>
      </c>
      <c r="P14" s="167">
        <f>'Time Estimate, Protocol Level'!$I90</f>
        <v>0</v>
      </c>
      <c r="Q14" s="167">
        <f>'Time Estimate, Protocol Level'!$I91</f>
        <v>0</v>
      </c>
      <c r="R14" s="167">
        <f>'Time Estimate, Protocol Level'!$I92</f>
        <v>0</v>
      </c>
      <c r="S14" s="167">
        <f>'Time Estimate, Protocol Level'!$I93</f>
        <v>0</v>
      </c>
      <c r="T14" s="167">
        <f>'Time Estimate, Protocol Level'!$I94</f>
        <v>0</v>
      </c>
      <c r="U14" s="167">
        <f>'Time Estimate, Protocol Level'!$I95</f>
        <v>0</v>
      </c>
      <c r="V14" s="167">
        <f>'Time Estimate, Protocol Level'!$I96</f>
        <v>0</v>
      </c>
      <c r="W14" s="168"/>
      <c r="X14" s="172"/>
    </row>
    <row r="15" spans="1:24" x14ac:dyDescent="0.25">
      <c r="A15" s="189"/>
      <c r="B15" s="26" t="s">
        <v>36</v>
      </c>
      <c r="C15" s="26"/>
      <c r="D15" s="67">
        <f>D14*Parameters!$B18</f>
        <v>0</v>
      </c>
      <c r="E15" s="30">
        <f>E14*Parameters!$B18</f>
        <v>0</v>
      </c>
      <c r="F15" s="30">
        <f>F14*Parameters!$B18</f>
        <v>0</v>
      </c>
      <c r="G15" s="97">
        <f>G14*Parameters!$B18</f>
        <v>0</v>
      </c>
      <c r="H15" s="30">
        <f>H14*Parameters!$B18</f>
        <v>0</v>
      </c>
      <c r="I15" s="101">
        <f>I14*Parameters!$B18</f>
        <v>0</v>
      </c>
      <c r="J15" s="30">
        <f>J14*Parameters!$B18</f>
        <v>0</v>
      </c>
      <c r="K15" s="30">
        <f>K14*Parameters!$B18</f>
        <v>0</v>
      </c>
      <c r="L15" s="30">
        <f>L14*Parameters!$B18</f>
        <v>0</v>
      </c>
      <c r="M15" s="30">
        <f>M14*Parameters!$B18</f>
        <v>0</v>
      </c>
      <c r="N15" s="30">
        <f>N14*Parameters!$B18</f>
        <v>0</v>
      </c>
      <c r="O15" s="30">
        <f>O14*Parameters!$B18</f>
        <v>0</v>
      </c>
      <c r="P15" s="30">
        <f>P14*Parameters!$B18</f>
        <v>0</v>
      </c>
      <c r="Q15" s="30">
        <f>Q14*Parameters!$B18</f>
        <v>0</v>
      </c>
      <c r="R15" s="30">
        <f>R14*Parameters!$B18</f>
        <v>0</v>
      </c>
      <c r="S15" s="30">
        <f>S14*Parameters!$B18</f>
        <v>0</v>
      </c>
      <c r="T15" s="30">
        <f>T14*Parameters!$B18</f>
        <v>0</v>
      </c>
      <c r="U15" s="30">
        <f>U14*Parameters!$B18</f>
        <v>0</v>
      </c>
      <c r="V15" s="30">
        <f>V14*Parameters!$B18</f>
        <v>0</v>
      </c>
      <c r="W15" s="30">
        <f>W14*Parameters!$B18</f>
        <v>0</v>
      </c>
      <c r="X15" s="101">
        <f>X14*Parameters!$B18</f>
        <v>0</v>
      </c>
    </row>
    <row r="16" spans="1:24" x14ac:dyDescent="0.25">
      <c r="A16" s="189"/>
      <c r="B16" s="26" t="s">
        <v>48</v>
      </c>
      <c r="C16" s="26"/>
      <c r="D16" s="170">
        <f>'Time Estimate, Protocol Level'!J$66</f>
        <v>0</v>
      </c>
      <c r="E16" s="167">
        <f>'Time Estimate, Protocol Level'!J$71</f>
        <v>0</v>
      </c>
      <c r="F16" s="167">
        <f>'Time Estimate, Protocol Level'!J$75</f>
        <v>0</v>
      </c>
      <c r="G16" s="169">
        <f>'Time Estimate, Protocol Level'!J$81</f>
        <v>0</v>
      </c>
      <c r="H16" s="168"/>
      <c r="I16" s="172"/>
      <c r="J16" s="167">
        <f>'Time Estimate, Protocol Level'!$J84</f>
        <v>0</v>
      </c>
      <c r="K16" s="167">
        <f>'Time Estimate, Protocol Level'!$J85</f>
        <v>0</v>
      </c>
      <c r="L16" s="167">
        <f>'Time Estimate, Protocol Level'!$J86</f>
        <v>0</v>
      </c>
      <c r="M16" s="167">
        <f>'Time Estimate, Protocol Level'!$J87</f>
        <v>0</v>
      </c>
      <c r="N16" s="167">
        <f>'Time Estimate, Protocol Level'!$J88</f>
        <v>0</v>
      </c>
      <c r="O16" s="167">
        <f>'Time Estimate, Protocol Level'!$J89</f>
        <v>0</v>
      </c>
      <c r="P16" s="167">
        <f>'Time Estimate, Protocol Level'!$J90</f>
        <v>0</v>
      </c>
      <c r="Q16" s="167">
        <f>'Time Estimate, Protocol Level'!$J91</f>
        <v>0</v>
      </c>
      <c r="R16" s="167">
        <f>'Time Estimate, Protocol Level'!$J92</f>
        <v>0</v>
      </c>
      <c r="S16" s="167">
        <f>'Time Estimate, Protocol Level'!$J93</f>
        <v>0</v>
      </c>
      <c r="T16" s="167">
        <f>'Time Estimate, Protocol Level'!$J94</f>
        <v>0</v>
      </c>
      <c r="U16" s="167">
        <f>'Time Estimate, Protocol Level'!$J95</f>
        <v>0</v>
      </c>
      <c r="V16" s="167">
        <f>'Time Estimate, Protocol Level'!$J96</f>
        <v>0</v>
      </c>
      <c r="W16" s="168"/>
      <c r="X16" s="172"/>
    </row>
    <row r="17" spans="1:31" x14ac:dyDescent="0.25">
      <c r="A17" s="189"/>
      <c r="B17" s="26" t="s">
        <v>49</v>
      </c>
      <c r="C17" s="26"/>
      <c r="D17" s="67">
        <f>D16*Parameters!$B20</f>
        <v>0</v>
      </c>
      <c r="E17" s="30">
        <f>E16*Parameters!$B20</f>
        <v>0</v>
      </c>
      <c r="F17" s="30">
        <f>F16*Parameters!$B20</f>
        <v>0</v>
      </c>
      <c r="G17" s="97">
        <f>G16*Parameters!$B20</f>
        <v>0</v>
      </c>
      <c r="H17" s="30">
        <f>H16*Parameters!$B20</f>
        <v>0</v>
      </c>
      <c r="I17" s="101">
        <f>I16*Parameters!$B20</f>
        <v>0</v>
      </c>
      <c r="J17" s="30">
        <f>J16*Parameters!$B20</f>
        <v>0</v>
      </c>
      <c r="K17" s="30">
        <f>K16*Parameters!$B20</f>
        <v>0</v>
      </c>
      <c r="L17" s="30">
        <f>L16*Parameters!$B20</f>
        <v>0</v>
      </c>
      <c r="M17" s="30">
        <f>M16*Parameters!$B20</f>
        <v>0</v>
      </c>
      <c r="N17" s="30">
        <f>N16*Parameters!$B20</f>
        <v>0</v>
      </c>
      <c r="O17" s="30">
        <f>O16*Parameters!$B20</f>
        <v>0</v>
      </c>
      <c r="P17" s="30">
        <f>P16*Parameters!$B20</f>
        <v>0</v>
      </c>
      <c r="Q17" s="30">
        <f>Q16*Parameters!$B20</f>
        <v>0</v>
      </c>
      <c r="R17" s="30">
        <f>R16*Parameters!$B20</f>
        <v>0</v>
      </c>
      <c r="S17" s="30">
        <f>S16*Parameters!$B20</f>
        <v>0</v>
      </c>
      <c r="T17" s="30">
        <f>T16*Parameters!$B20</f>
        <v>0</v>
      </c>
      <c r="U17" s="30">
        <f>U16*Parameters!$B20</f>
        <v>0</v>
      </c>
      <c r="V17" s="30">
        <f>V16*Parameters!$B20</f>
        <v>0</v>
      </c>
      <c r="W17" s="30">
        <f>W16*Parameters!$B20</f>
        <v>0</v>
      </c>
      <c r="X17" s="101">
        <f>X16*Parameters!$B20</f>
        <v>0</v>
      </c>
    </row>
    <row r="18" spans="1:31" x14ac:dyDescent="0.25">
      <c r="A18" s="189"/>
      <c r="B18" s="26" t="s">
        <v>248</v>
      </c>
      <c r="C18" s="26"/>
      <c r="D18" s="170">
        <f>'Time Estimate, Protocol Level'!$K66</f>
        <v>0</v>
      </c>
      <c r="E18" s="167">
        <f>'Time Estimate, Protocol Level'!$K71</f>
        <v>0</v>
      </c>
      <c r="F18" s="167">
        <f>'Time Estimate, Protocol Level'!$K75</f>
        <v>0</v>
      </c>
      <c r="G18" s="169">
        <f>'Time Estimate, Protocol Level'!$K81</f>
        <v>0</v>
      </c>
      <c r="H18" s="168"/>
      <c r="I18" s="172"/>
      <c r="J18" s="167">
        <f>'Time Estimate, Protocol Level'!$K84</f>
        <v>0</v>
      </c>
      <c r="K18" s="167">
        <f>'Time Estimate, Protocol Level'!$K85</f>
        <v>0</v>
      </c>
      <c r="L18" s="167">
        <f>'Time Estimate, Protocol Level'!$K86</f>
        <v>0</v>
      </c>
      <c r="M18" s="167">
        <f>'Time Estimate, Protocol Level'!$K87</f>
        <v>0</v>
      </c>
      <c r="N18" s="167">
        <f>'Time Estimate, Protocol Level'!$K88</f>
        <v>0</v>
      </c>
      <c r="O18" s="167">
        <f>'Time Estimate, Protocol Level'!$K89</f>
        <v>0</v>
      </c>
      <c r="P18" s="167">
        <f>'Time Estimate, Protocol Level'!$K90</f>
        <v>0</v>
      </c>
      <c r="Q18" s="167">
        <f>'Time Estimate, Protocol Level'!$K91</f>
        <v>0</v>
      </c>
      <c r="R18" s="167">
        <f>'Time Estimate, Protocol Level'!$K92</f>
        <v>0</v>
      </c>
      <c r="S18" s="167">
        <f>'Time Estimate, Protocol Level'!$K93</f>
        <v>0</v>
      </c>
      <c r="T18" s="167">
        <f>'Time Estimate, Protocol Level'!$K94</f>
        <v>0</v>
      </c>
      <c r="U18" s="167">
        <f>'Time Estimate, Protocol Level'!$K95</f>
        <v>0</v>
      </c>
      <c r="V18" s="167">
        <f>'Time Estimate, Protocol Level'!$K96</f>
        <v>0</v>
      </c>
      <c r="W18" s="168"/>
      <c r="X18" s="172"/>
    </row>
    <row r="19" spans="1:31" x14ac:dyDescent="0.25">
      <c r="A19" s="189"/>
      <c r="B19" s="26" t="s">
        <v>37</v>
      </c>
      <c r="C19" s="26"/>
      <c r="D19" s="67">
        <f>D18*Parameters!$B22</f>
        <v>0</v>
      </c>
      <c r="E19" s="30">
        <f>E18*Parameters!$B22</f>
        <v>0</v>
      </c>
      <c r="F19" s="30">
        <f>F18*Parameters!$B22</f>
        <v>0</v>
      </c>
      <c r="G19" s="97">
        <f>G18*Parameters!$B22</f>
        <v>0</v>
      </c>
      <c r="H19" s="30">
        <f>H18*Parameters!$B22</f>
        <v>0</v>
      </c>
      <c r="I19" s="101">
        <f>I18*Parameters!$B22</f>
        <v>0</v>
      </c>
      <c r="J19" s="30">
        <f>J18*Parameters!$B22</f>
        <v>0</v>
      </c>
      <c r="K19" s="30">
        <f>K18*Parameters!$B22</f>
        <v>0</v>
      </c>
      <c r="L19" s="30">
        <f>L18*Parameters!$B22</f>
        <v>0</v>
      </c>
      <c r="M19" s="30">
        <f>M18*Parameters!$B22</f>
        <v>0</v>
      </c>
      <c r="N19" s="30">
        <f>N18*Parameters!$B22</f>
        <v>0</v>
      </c>
      <c r="O19" s="30">
        <f>O18*Parameters!$B22</f>
        <v>0</v>
      </c>
      <c r="P19" s="30">
        <f>P18*Parameters!$B22</f>
        <v>0</v>
      </c>
      <c r="Q19" s="30">
        <f>Q18*Parameters!$B22</f>
        <v>0</v>
      </c>
      <c r="R19" s="30">
        <f>R18*Parameters!$B22</f>
        <v>0</v>
      </c>
      <c r="S19" s="30">
        <f>S18*Parameters!$B22</f>
        <v>0</v>
      </c>
      <c r="T19" s="30">
        <f>T18*Parameters!$B22</f>
        <v>0</v>
      </c>
      <c r="U19" s="30">
        <f>U18*Parameters!$B22</f>
        <v>0</v>
      </c>
      <c r="V19" s="30">
        <f>V18*Parameters!$B22</f>
        <v>0</v>
      </c>
      <c r="W19" s="30">
        <f>W18*Parameters!$B22</f>
        <v>0</v>
      </c>
      <c r="X19" s="101">
        <f>X18*Parameters!$B22</f>
        <v>0</v>
      </c>
    </row>
    <row r="20" spans="1:31" x14ac:dyDescent="0.25">
      <c r="A20" s="189"/>
      <c r="B20" s="26" t="s">
        <v>24</v>
      </c>
      <c r="C20" s="26"/>
      <c r="D20" s="170">
        <f>'Time Estimate, Protocol Level'!$L66</f>
        <v>0</v>
      </c>
      <c r="E20" s="167">
        <f>'Time Estimate, Protocol Level'!$L71</f>
        <v>0</v>
      </c>
      <c r="F20" s="167">
        <f>'Time Estimate, Protocol Level'!$L75</f>
        <v>0</v>
      </c>
      <c r="G20" s="169">
        <f>'Time Estimate, Protocol Level'!$L81</f>
        <v>0</v>
      </c>
      <c r="H20" s="168"/>
      <c r="I20" s="172"/>
      <c r="J20" s="167">
        <f>'Time Estimate, Protocol Level'!$L84</f>
        <v>0</v>
      </c>
      <c r="K20" s="167">
        <f>'Time Estimate, Protocol Level'!$L85</f>
        <v>0</v>
      </c>
      <c r="L20" s="167">
        <f>'Time Estimate, Protocol Level'!$L86</f>
        <v>0</v>
      </c>
      <c r="M20" s="167">
        <f>'Time Estimate, Protocol Level'!$L87</f>
        <v>0</v>
      </c>
      <c r="N20" s="167">
        <f>'Time Estimate, Protocol Level'!$L88</f>
        <v>0</v>
      </c>
      <c r="O20" s="167">
        <f>'Time Estimate, Protocol Level'!$L89</f>
        <v>0</v>
      </c>
      <c r="P20" s="167">
        <f>'Time Estimate, Protocol Level'!$L90</f>
        <v>0</v>
      </c>
      <c r="Q20" s="167">
        <f>'Time Estimate, Protocol Level'!$L91</f>
        <v>0</v>
      </c>
      <c r="R20" s="167">
        <f>'Time Estimate, Protocol Level'!$L92</f>
        <v>0</v>
      </c>
      <c r="S20" s="167">
        <f>'Time Estimate, Protocol Level'!$L93</f>
        <v>0</v>
      </c>
      <c r="T20" s="167">
        <f>'Time Estimate, Protocol Level'!$L94</f>
        <v>0</v>
      </c>
      <c r="U20" s="167">
        <f>'Time Estimate, Protocol Level'!$L95</f>
        <v>0</v>
      </c>
      <c r="V20" s="167">
        <f>'Time Estimate, Protocol Level'!$L96</f>
        <v>0</v>
      </c>
      <c r="W20" s="168"/>
      <c r="X20" s="172"/>
    </row>
    <row r="21" spans="1:31" ht="15.75" thickBot="1" x14ac:dyDescent="0.3">
      <c r="A21" s="189"/>
      <c r="B21" s="26" t="s">
        <v>38</v>
      </c>
      <c r="C21" s="26"/>
      <c r="D21" s="67">
        <f>D20*Parameters!$B24</f>
        <v>0</v>
      </c>
      <c r="E21" s="30">
        <f>E20*Parameters!$B24</f>
        <v>0</v>
      </c>
      <c r="F21" s="30">
        <f>F20*Parameters!$B24</f>
        <v>0</v>
      </c>
      <c r="G21" s="99">
        <f>G20*Parameters!$B24</f>
        <v>0</v>
      </c>
      <c r="H21" s="30">
        <f>H20*Parameters!$B24</f>
        <v>0</v>
      </c>
      <c r="I21" s="101">
        <f>I20*Parameters!$B24</f>
        <v>0</v>
      </c>
      <c r="J21" s="30">
        <f>J20*Parameters!$B24</f>
        <v>0</v>
      </c>
      <c r="K21" s="30">
        <f>K20*Parameters!$B24</f>
        <v>0</v>
      </c>
      <c r="L21" s="30">
        <f>L20*Parameters!$B24</f>
        <v>0</v>
      </c>
      <c r="M21" s="30">
        <f>M20*Parameters!$B24</f>
        <v>0</v>
      </c>
      <c r="N21" s="30">
        <f>N20*Parameters!$B24</f>
        <v>0</v>
      </c>
      <c r="O21" s="30">
        <f>O20*Parameters!$B24</f>
        <v>0</v>
      </c>
      <c r="P21" s="30">
        <f>P20*Parameters!$B24</f>
        <v>0</v>
      </c>
      <c r="Q21" s="30">
        <f>Q20*Parameters!$B24</f>
        <v>0</v>
      </c>
      <c r="R21" s="30">
        <f>R20*Parameters!$B24</f>
        <v>0</v>
      </c>
      <c r="S21" s="30">
        <f>S20*Parameters!$B24</f>
        <v>0</v>
      </c>
      <c r="T21" s="30">
        <f>T20*Parameters!$B24</f>
        <v>0</v>
      </c>
      <c r="U21" s="30">
        <f>U20*Parameters!$B24</f>
        <v>0</v>
      </c>
      <c r="V21" s="30">
        <f>V20*Parameters!$B24</f>
        <v>0</v>
      </c>
      <c r="W21" s="30">
        <f>W20*Parameters!$B24</f>
        <v>0</v>
      </c>
      <c r="X21" s="101">
        <f>X20*Parameters!$B24</f>
        <v>0</v>
      </c>
    </row>
    <row r="22" spans="1:31" ht="30.75" customHeight="1" thickBot="1" x14ac:dyDescent="0.3">
      <c r="A22" s="45" t="s">
        <v>146</v>
      </c>
      <c r="B22" s="47"/>
      <c r="C22" s="50"/>
      <c r="D22" s="68">
        <f>D7+D9+D11+D13+D15+D17+D19+D21</f>
        <v>0</v>
      </c>
      <c r="E22" s="51">
        <f t="shared" ref="E22:V22" si="0">E7+E9+E11+E13+E15+E17+E19+E21</f>
        <v>0</v>
      </c>
      <c r="F22" s="51">
        <f t="shared" si="0"/>
        <v>0</v>
      </c>
      <c r="G22" s="51">
        <f t="shared" si="0"/>
        <v>0</v>
      </c>
      <c r="H22" s="51">
        <f t="shared" si="0"/>
        <v>0</v>
      </c>
      <c r="I22" s="157">
        <f t="shared" si="0"/>
        <v>0</v>
      </c>
      <c r="J22" s="51">
        <f t="shared" si="0"/>
        <v>0</v>
      </c>
      <c r="K22" s="51">
        <f t="shared" si="0"/>
        <v>0</v>
      </c>
      <c r="L22" s="51">
        <f t="shared" si="0"/>
        <v>0</v>
      </c>
      <c r="M22" s="51">
        <f t="shared" si="0"/>
        <v>0</v>
      </c>
      <c r="N22" s="51">
        <f t="shared" si="0"/>
        <v>0</v>
      </c>
      <c r="O22" s="51">
        <f t="shared" si="0"/>
        <v>0</v>
      </c>
      <c r="P22" s="51">
        <f t="shared" si="0"/>
        <v>0</v>
      </c>
      <c r="Q22" s="51">
        <f t="shared" si="0"/>
        <v>0</v>
      </c>
      <c r="R22" s="51">
        <f t="shared" si="0"/>
        <v>0</v>
      </c>
      <c r="S22" s="51">
        <f t="shared" si="0"/>
        <v>0</v>
      </c>
      <c r="T22" s="51">
        <f t="shared" si="0"/>
        <v>0</v>
      </c>
      <c r="U22" s="51">
        <f t="shared" si="0"/>
        <v>0</v>
      </c>
      <c r="V22" s="51">
        <f t="shared" si="0"/>
        <v>0</v>
      </c>
      <c r="W22" s="51">
        <f t="shared" ref="W22:X22" si="1">W7+W9+W11+W13+W15+W17+W19+W21</f>
        <v>0</v>
      </c>
      <c r="X22" s="157">
        <f t="shared" si="1"/>
        <v>0</v>
      </c>
    </row>
    <row r="23" spans="1:31" ht="30.75" customHeight="1" thickBot="1" x14ac:dyDescent="0.3">
      <c r="A23" s="61" t="s">
        <v>393</v>
      </c>
      <c r="B23" s="62"/>
      <c r="C23" s="32"/>
      <c r="D23" s="69"/>
      <c r="I23" s="156"/>
      <c r="X23" s="156"/>
    </row>
    <row r="24" spans="1:31" x14ac:dyDescent="0.25">
      <c r="A24" s="131"/>
      <c r="B24" s="27" t="s">
        <v>57</v>
      </c>
      <c r="C24" s="32"/>
      <c r="D24" s="104"/>
      <c r="E24" s="105"/>
      <c r="F24" s="105"/>
      <c r="G24" s="105"/>
      <c r="H24" s="105"/>
      <c r="I24" s="158"/>
      <c r="J24" s="105"/>
      <c r="K24" s="105"/>
      <c r="L24" s="105"/>
      <c r="M24" s="105"/>
      <c r="N24" s="105"/>
      <c r="O24" s="105"/>
      <c r="P24" s="105"/>
      <c r="Q24" s="105"/>
      <c r="R24" s="105"/>
      <c r="S24" s="105"/>
      <c r="T24" s="105"/>
      <c r="U24" s="105"/>
      <c r="V24" s="105"/>
      <c r="W24" s="105"/>
      <c r="X24" s="158"/>
    </row>
    <row r="25" spans="1:31" x14ac:dyDescent="0.25">
      <c r="A25" s="131"/>
      <c r="B25" s="27" t="s">
        <v>411</v>
      </c>
      <c r="C25" s="32"/>
      <c r="D25" s="104"/>
      <c r="E25" s="105"/>
      <c r="F25" s="105"/>
      <c r="G25" s="105"/>
      <c r="H25" s="105"/>
      <c r="I25" s="158"/>
      <c r="J25" s="105"/>
      <c r="K25" s="105"/>
      <c r="L25" s="105"/>
      <c r="M25" s="105"/>
      <c r="N25" s="105"/>
      <c r="O25" s="105"/>
      <c r="P25" s="105"/>
      <c r="Q25" s="105"/>
      <c r="R25" s="105"/>
      <c r="S25" s="105"/>
      <c r="T25" s="105"/>
      <c r="U25" s="105"/>
      <c r="V25" s="105"/>
      <c r="W25" s="105"/>
      <c r="X25" s="158"/>
    </row>
    <row r="26" spans="1:31" x14ac:dyDescent="0.25">
      <c r="A26" s="131"/>
      <c r="B26" s="27" t="s">
        <v>411</v>
      </c>
      <c r="C26" s="32"/>
      <c r="D26" s="104"/>
      <c r="E26" s="105"/>
      <c r="F26" s="105"/>
      <c r="G26" s="105"/>
      <c r="H26" s="105"/>
      <c r="I26" s="158"/>
      <c r="J26" s="105"/>
      <c r="K26" s="105"/>
      <c r="L26" s="105"/>
      <c r="M26" s="105"/>
      <c r="N26" s="105"/>
      <c r="O26" s="105"/>
      <c r="P26" s="105"/>
      <c r="Q26" s="105"/>
      <c r="R26" s="105"/>
      <c r="S26" s="105"/>
      <c r="T26" s="105"/>
      <c r="U26" s="105"/>
      <c r="V26" s="105"/>
      <c r="W26" s="105"/>
      <c r="X26" s="158"/>
    </row>
    <row r="27" spans="1:31" x14ac:dyDescent="0.25">
      <c r="A27" s="131"/>
      <c r="B27" s="27" t="s">
        <v>412</v>
      </c>
      <c r="C27" s="32"/>
      <c r="D27" s="104"/>
      <c r="E27" s="105"/>
      <c r="F27" s="105"/>
      <c r="G27" s="105"/>
      <c r="H27" s="105"/>
      <c r="I27" s="158"/>
      <c r="J27" s="105"/>
      <c r="K27" s="105"/>
      <c r="L27" s="105"/>
      <c r="M27" s="105"/>
      <c r="N27" s="105"/>
      <c r="O27" s="105"/>
      <c r="P27" s="105"/>
      <c r="Q27" s="105"/>
      <c r="R27" s="105"/>
      <c r="S27" s="105"/>
      <c r="T27" s="105"/>
      <c r="U27" s="105"/>
      <c r="V27" s="105"/>
      <c r="W27" s="105"/>
      <c r="X27" s="158"/>
    </row>
    <row r="28" spans="1:31" x14ac:dyDescent="0.25">
      <c r="A28" s="131"/>
      <c r="B28" s="27" t="s">
        <v>149</v>
      </c>
      <c r="C28" s="32"/>
      <c r="D28" s="104"/>
      <c r="E28" s="105"/>
      <c r="F28" s="105"/>
      <c r="G28" s="105"/>
      <c r="H28" s="105"/>
      <c r="I28" s="158"/>
      <c r="J28" s="105"/>
      <c r="K28" s="105"/>
      <c r="L28" s="105"/>
      <c r="M28" s="105"/>
      <c r="N28" s="105"/>
      <c r="O28" s="105"/>
      <c r="P28" s="105"/>
      <c r="Q28" s="105"/>
      <c r="R28" s="105"/>
      <c r="S28" s="105"/>
      <c r="T28" s="105"/>
      <c r="U28" s="105"/>
      <c r="V28" s="105"/>
      <c r="W28" s="105"/>
      <c r="X28" s="158"/>
    </row>
    <row r="29" spans="1:31" x14ac:dyDescent="0.25">
      <c r="A29" s="131"/>
      <c r="B29" s="27" t="s">
        <v>156</v>
      </c>
      <c r="C29" s="32"/>
      <c r="D29" s="104"/>
      <c r="E29" s="105"/>
      <c r="F29" s="105"/>
      <c r="G29" s="105"/>
      <c r="H29" s="105"/>
      <c r="I29" s="158"/>
      <c r="J29" s="105"/>
      <c r="K29" s="105"/>
      <c r="L29" s="105"/>
      <c r="M29" s="105"/>
      <c r="N29" s="105"/>
      <c r="O29" s="105"/>
      <c r="P29" s="105"/>
      <c r="Q29" s="105"/>
      <c r="R29" s="105"/>
      <c r="S29" s="105"/>
      <c r="T29" s="105"/>
      <c r="U29" s="105"/>
      <c r="V29" s="105"/>
      <c r="W29" s="105"/>
      <c r="X29" s="158"/>
    </row>
    <row r="30" spans="1:31" x14ac:dyDescent="0.25">
      <c r="A30" s="131"/>
      <c r="B30" s="27" t="s">
        <v>155</v>
      </c>
      <c r="C30" s="32"/>
      <c r="D30" s="104"/>
      <c r="E30" s="105"/>
      <c r="F30" s="105"/>
      <c r="G30" s="105"/>
      <c r="H30" s="105"/>
      <c r="I30" s="158"/>
      <c r="J30" s="105"/>
      <c r="K30" s="105"/>
      <c r="L30" s="105"/>
      <c r="M30" s="105"/>
      <c r="N30" s="105"/>
      <c r="O30" s="105"/>
      <c r="P30" s="105"/>
      <c r="Q30" s="105"/>
      <c r="R30" s="105"/>
      <c r="S30" s="105"/>
      <c r="T30" s="105"/>
      <c r="U30" s="105"/>
      <c r="V30" s="105"/>
      <c r="W30" s="105"/>
      <c r="X30" s="158"/>
    </row>
    <row r="31" spans="1:31" x14ac:dyDescent="0.25">
      <c r="A31" s="131"/>
      <c r="B31" s="27" t="s">
        <v>157</v>
      </c>
      <c r="C31" s="32"/>
      <c r="D31" s="104"/>
      <c r="E31" s="105"/>
      <c r="F31" s="105"/>
      <c r="G31" s="105"/>
      <c r="H31" s="105"/>
      <c r="I31" s="158"/>
      <c r="J31" s="105"/>
      <c r="K31" s="105"/>
      <c r="L31" s="105"/>
      <c r="M31" s="105"/>
      <c r="N31" s="105"/>
      <c r="O31" s="105"/>
      <c r="P31" s="105"/>
      <c r="Q31" s="105"/>
      <c r="R31" s="105"/>
      <c r="S31" s="105"/>
      <c r="T31" s="105"/>
      <c r="U31" s="105"/>
      <c r="V31" s="105"/>
      <c r="W31" s="105"/>
      <c r="X31" s="158"/>
    </row>
    <row r="32" spans="1:31" x14ac:dyDescent="0.25">
      <c r="A32" s="131"/>
      <c r="B32" s="27" t="s">
        <v>413</v>
      </c>
      <c r="C32" s="32"/>
      <c r="D32" s="104"/>
      <c r="E32" s="105"/>
      <c r="F32" s="105"/>
      <c r="G32" s="105"/>
      <c r="H32" s="105"/>
      <c r="I32" s="158"/>
      <c r="J32" s="105"/>
      <c r="K32" s="105"/>
      <c r="L32" s="105"/>
      <c r="M32" s="105"/>
      <c r="N32" s="105"/>
      <c r="O32" s="105"/>
      <c r="P32" s="105"/>
      <c r="Q32" s="105"/>
      <c r="R32" s="105"/>
      <c r="S32" s="105"/>
      <c r="T32" s="105"/>
      <c r="U32" s="105"/>
      <c r="V32" s="105"/>
      <c r="W32" s="105"/>
      <c r="X32" s="105"/>
      <c r="Y32" s="105"/>
      <c r="Z32" s="105"/>
      <c r="AA32" s="105"/>
      <c r="AB32" s="105"/>
      <c r="AC32" s="105"/>
      <c r="AD32" s="105"/>
      <c r="AE32" s="105"/>
    </row>
    <row r="33" spans="1:31" x14ac:dyDescent="0.25">
      <c r="A33" s="131"/>
      <c r="B33" s="27" t="s">
        <v>414</v>
      </c>
      <c r="C33" s="32"/>
      <c r="D33" s="104"/>
      <c r="E33" s="105"/>
      <c r="F33" s="105"/>
      <c r="G33" s="105"/>
      <c r="H33" s="105"/>
      <c r="I33" s="158"/>
      <c r="J33" s="105"/>
      <c r="K33" s="105"/>
      <c r="L33" s="105"/>
      <c r="M33" s="105"/>
      <c r="N33" s="105"/>
      <c r="O33" s="105"/>
      <c r="P33" s="105"/>
      <c r="Q33" s="105"/>
      <c r="R33" s="105"/>
      <c r="S33" s="105"/>
      <c r="T33" s="105"/>
      <c r="U33" s="105"/>
      <c r="V33" s="105"/>
      <c r="W33" s="105"/>
      <c r="X33" s="105"/>
      <c r="Y33" s="105"/>
      <c r="Z33" s="105"/>
      <c r="AA33" s="105"/>
      <c r="AB33" s="105"/>
      <c r="AC33" s="105"/>
      <c r="AD33" s="105"/>
      <c r="AE33" s="105"/>
    </row>
    <row r="34" spans="1:31" x14ac:dyDescent="0.25">
      <c r="A34" s="131"/>
      <c r="B34" s="27" t="s">
        <v>415</v>
      </c>
      <c r="C34" s="32"/>
      <c r="D34" s="104"/>
      <c r="E34" s="105"/>
      <c r="F34" s="105"/>
      <c r="G34" s="105"/>
      <c r="H34" s="105"/>
      <c r="I34" s="158"/>
      <c r="J34" s="105"/>
      <c r="K34" s="105"/>
      <c r="L34" s="105"/>
      <c r="M34" s="105"/>
      <c r="N34" s="105"/>
      <c r="O34" s="105"/>
      <c r="P34" s="105"/>
      <c r="Q34" s="105"/>
      <c r="R34" s="105"/>
      <c r="S34" s="105"/>
      <c r="T34" s="105"/>
      <c r="U34" s="105"/>
      <c r="V34" s="105"/>
      <c r="W34" s="105"/>
      <c r="X34" s="105"/>
      <c r="Y34" s="105"/>
      <c r="Z34" s="105"/>
      <c r="AA34" s="105"/>
      <c r="AB34" s="105"/>
      <c r="AC34" s="105"/>
      <c r="AD34" s="105"/>
      <c r="AE34" s="105"/>
    </row>
    <row r="35" spans="1:31" x14ac:dyDescent="0.25">
      <c r="A35" s="131"/>
      <c r="B35" s="27" t="s">
        <v>158</v>
      </c>
      <c r="C35" s="32"/>
      <c r="D35" s="104"/>
      <c r="E35" s="105"/>
      <c r="F35" s="105"/>
      <c r="G35" s="105"/>
      <c r="H35" s="105"/>
      <c r="I35" s="158"/>
      <c r="J35" s="105"/>
      <c r="K35" s="105"/>
      <c r="L35" s="105"/>
      <c r="M35" s="105"/>
      <c r="N35" s="105"/>
      <c r="O35" s="105"/>
      <c r="P35" s="105"/>
      <c r="Q35" s="105"/>
      <c r="R35" s="105"/>
      <c r="S35" s="105"/>
      <c r="T35" s="105"/>
      <c r="U35" s="105"/>
      <c r="V35" s="105"/>
      <c r="W35" s="105"/>
      <c r="X35" s="158"/>
    </row>
    <row r="36" spans="1:31" x14ac:dyDescent="0.25">
      <c r="A36" s="131"/>
      <c r="B36" s="27" t="s">
        <v>64</v>
      </c>
      <c r="C36" s="32"/>
      <c r="D36" s="104"/>
      <c r="E36" s="105"/>
      <c r="F36" s="105"/>
      <c r="G36" s="105"/>
      <c r="H36" s="105"/>
      <c r="I36" s="158"/>
      <c r="J36" s="105"/>
      <c r="K36" s="105"/>
      <c r="L36" s="105"/>
      <c r="M36" s="105"/>
      <c r="N36" s="105"/>
      <c r="O36" s="105"/>
      <c r="P36" s="105"/>
      <c r="Q36" s="105"/>
      <c r="R36" s="105"/>
      <c r="S36" s="105"/>
      <c r="T36" s="105"/>
      <c r="U36" s="105"/>
      <c r="V36" s="105"/>
      <c r="W36" s="105"/>
      <c r="X36" s="158"/>
    </row>
    <row r="37" spans="1:31" x14ac:dyDescent="0.25">
      <c r="A37" s="131"/>
      <c r="B37" s="27" t="s">
        <v>159</v>
      </c>
      <c r="C37" s="32"/>
      <c r="D37" s="104"/>
      <c r="E37" s="105"/>
      <c r="F37" s="105"/>
      <c r="G37" s="105"/>
      <c r="H37" s="105"/>
      <c r="I37" s="158"/>
      <c r="J37" s="105"/>
      <c r="K37" s="105"/>
      <c r="L37" s="105"/>
      <c r="M37" s="105"/>
      <c r="N37" s="105"/>
      <c r="O37" s="105"/>
      <c r="P37" s="105"/>
      <c r="Q37" s="105"/>
      <c r="R37" s="105"/>
      <c r="S37" s="105"/>
      <c r="T37" s="105"/>
      <c r="U37" s="105"/>
      <c r="V37" s="105"/>
      <c r="W37" s="105"/>
      <c r="X37" s="158"/>
    </row>
    <row r="38" spans="1:31" x14ac:dyDescent="0.25">
      <c r="A38" s="131"/>
      <c r="B38" s="27" t="s">
        <v>52</v>
      </c>
      <c r="C38" s="32"/>
      <c r="D38" s="104"/>
      <c r="E38" s="105"/>
      <c r="F38" s="105"/>
      <c r="G38" s="105"/>
      <c r="H38" s="105"/>
      <c r="I38" s="158"/>
      <c r="J38" s="105"/>
      <c r="K38" s="105"/>
      <c r="L38" s="105"/>
      <c r="M38" s="105"/>
      <c r="N38" s="105"/>
      <c r="O38" s="105"/>
      <c r="P38" s="105"/>
      <c r="Q38" s="105"/>
      <c r="R38" s="105"/>
      <c r="S38" s="105"/>
      <c r="T38" s="105"/>
      <c r="U38" s="105"/>
      <c r="V38" s="105"/>
      <c r="W38" s="105"/>
      <c r="X38" s="158"/>
    </row>
    <row r="39" spans="1:31" x14ac:dyDescent="0.25">
      <c r="A39" s="131"/>
      <c r="B39" s="27" t="s">
        <v>53</v>
      </c>
      <c r="C39" s="32"/>
      <c r="D39" s="104"/>
      <c r="E39" s="105"/>
      <c r="F39" s="105"/>
      <c r="G39" s="105"/>
      <c r="H39" s="105"/>
      <c r="I39" s="158"/>
      <c r="J39" s="105"/>
      <c r="K39" s="105"/>
      <c r="L39" s="105"/>
      <c r="M39" s="105"/>
      <c r="N39" s="105"/>
      <c r="O39" s="105"/>
      <c r="P39" s="105"/>
      <c r="Q39" s="105"/>
      <c r="R39" s="105"/>
      <c r="S39" s="105"/>
      <c r="T39" s="105"/>
      <c r="U39" s="105"/>
      <c r="V39" s="105"/>
      <c r="W39" s="105"/>
      <c r="X39" s="158"/>
    </row>
    <row r="40" spans="1:31" x14ac:dyDescent="0.25">
      <c r="A40" s="131"/>
      <c r="B40" s="27" t="s">
        <v>54</v>
      </c>
      <c r="C40" s="32"/>
      <c r="D40" s="104"/>
      <c r="E40" s="105"/>
      <c r="F40" s="105"/>
      <c r="G40" s="105"/>
      <c r="H40" s="105"/>
      <c r="I40" s="158"/>
      <c r="J40" s="105"/>
      <c r="K40" s="105"/>
      <c r="L40" s="105"/>
      <c r="M40" s="105"/>
      <c r="N40" s="105"/>
      <c r="O40" s="105"/>
      <c r="P40" s="105"/>
      <c r="Q40" s="105"/>
      <c r="R40" s="105"/>
      <c r="S40" s="105"/>
      <c r="T40" s="105"/>
      <c r="U40" s="105"/>
      <c r="V40" s="105"/>
      <c r="W40" s="105"/>
      <c r="X40" s="158"/>
    </row>
    <row r="41" spans="1:31" x14ac:dyDescent="0.25">
      <c r="A41" s="131"/>
      <c r="B41" s="27" t="s">
        <v>55</v>
      </c>
      <c r="C41" s="32"/>
      <c r="D41" s="104"/>
      <c r="E41" s="105"/>
      <c r="F41" s="105"/>
      <c r="G41" s="105"/>
      <c r="H41" s="105"/>
      <c r="I41" s="158"/>
      <c r="J41" s="105"/>
      <c r="K41" s="105"/>
      <c r="L41" s="105"/>
      <c r="M41" s="105"/>
      <c r="N41" s="105"/>
      <c r="O41" s="105"/>
      <c r="P41" s="105"/>
      <c r="Q41" s="105"/>
      <c r="R41" s="105"/>
      <c r="S41" s="105"/>
      <c r="T41" s="105"/>
      <c r="U41" s="105"/>
      <c r="V41" s="105"/>
      <c r="W41" s="105"/>
      <c r="X41" s="158"/>
    </row>
    <row r="42" spans="1:31" x14ac:dyDescent="0.25">
      <c r="A42" s="131"/>
      <c r="B42" s="27" t="s">
        <v>39</v>
      </c>
      <c r="C42" s="32"/>
      <c r="D42" s="104"/>
      <c r="E42" s="105"/>
      <c r="F42" s="105"/>
      <c r="G42" s="105"/>
      <c r="H42" s="105"/>
      <c r="I42" s="158"/>
      <c r="J42" s="105"/>
      <c r="K42" s="105"/>
      <c r="L42" s="105"/>
      <c r="M42" s="105"/>
      <c r="N42" s="105"/>
      <c r="O42" s="105"/>
      <c r="P42" s="105"/>
      <c r="Q42" s="105"/>
      <c r="R42" s="105"/>
      <c r="S42" s="105"/>
      <c r="T42" s="105"/>
      <c r="U42" s="105"/>
      <c r="V42" s="105"/>
      <c r="W42" s="105"/>
      <c r="X42" s="158"/>
    </row>
    <row r="43" spans="1:31" x14ac:dyDescent="0.25">
      <c r="A43" s="131"/>
      <c r="B43" s="27" t="s">
        <v>39</v>
      </c>
      <c r="C43" s="32"/>
      <c r="D43" s="104"/>
      <c r="E43" s="105"/>
      <c r="F43" s="105"/>
      <c r="G43" s="105"/>
      <c r="H43" s="105"/>
      <c r="I43" s="158"/>
      <c r="J43" s="105"/>
      <c r="K43" s="105"/>
      <c r="L43" s="105"/>
      <c r="M43" s="105"/>
      <c r="N43" s="105"/>
      <c r="O43" s="105"/>
      <c r="P43" s="105"/>
      <c r="Q43" s="105"/>
      <c r="R43" s="105"/>
      <c r="S43" s="105"/>
      <c r="T43" s="105"/>
      <c r="U43" s="105"/>
      <c r="V43" s="105"/>
      <c r="W43" s="105"/>
      <c r="X43" s="158"/>
    </row>
    <row r="44" spans="1:31" x14ac:dyDescent="0.25">
      <c r="A44" s="131"/>
      <c r="B44" s="27" t="s">
        <v>39</v>
      </c>
      <c r="C44" s="32"/>
      <c r="D44" s="104"/>
      <c r="E44" s="105"/>
      <c r="F44" s="105"/>
      <c r="G44" s="105"/>
      <c r="H44" s="105"/>
      <c r="I44" s="158"/>
      <c r="J44" s="105"/>
      <c r="K44" s="105"/>
      <c r="L44" s="105"/>
      <c r="M44" s="105"/>
      <c r="N44" s="105"/>
      <c r="O44" s="105"/>
      <c r="P44" s="105"/>
      <c r="Q44" s="105"/>
      <c r="R44" s="105"/>
      <c r="S44" s="105"/>
      <c r="T44" s="105"/>
      <c r="U44" s="105"/>
      <c r="V44" s="105"/>
      <c r="W44" s="105"/>
      <c r="X44" s="158"/>
    </row>
    <row r="45" spans="1:31" x14ac:dyDescent="0.25">
      <c r="A45" s="131"/>
      <c r="B45" s="27" t="s">
        <v>39</v>
      </c>
      <c r="C45" s="32"/>
      <c r="D45" s="104"/>
      <c r="E45" s="105"/>
      <c r="F45" s="105"/>
      <c r="G45" s="105"/>
      <c r="H45" s="105"/>
      <c r="I45" s="158"/>
      <c r="J45" s="105"/>
      <c r="K45" s="105"/>
      <c r="L45" s="105"/>
      <c r="M45" s="105"/>
      <c r="N45" s="105"/>
      <c r="O45" s="105"/>
      <c r="P45" s="105"/>
      <c r="Q45" s="105"/>
      <c r="R45" s="105"/>
      <c r="S45" s="105"/>
      <c r="T45" s="105"/>
      <c r="U45" s="105"/>
      <c r="V45" s="105"/>
      <c r="W45" s="105"/>
      <c r="X45" s="158"/>
    </row>
    <row r="46" spans="1:31" x14ac:dyDescent="0.25">
      <c r="A46" s="131"/>
      <c r="B46" s="27" t="s">
        <v>39</v>
      </c>
      <c r="C46" s="32"/>
      <c r="D46" s="104"/>
      <c r="E46" s="105"/>
      <c r="F46" s="105"/>
      <c r="G46" s="105"/>
      <c r="H46" s="105"/>
      <c r="I46" s="158"/>
      <c r="J46" s="105"/>
      <c r="K46" s="105"/>
      <c r="L46" s="105"/>
      <c r="M46" s="105"/>
      <c r="N46" s="105"/>
      <c r="O46" s="105"/>
      <c r="P46" s="105"/>
      <c r="Q46" s="105"/>
      <c r="R46" s="105"/>
      <c r="S46" s="105"/>
      <c r="T46" s="105"/>
      <c r="U46" s="105"/>
      <c r="V46" s="105"/>
      <c r="W46" s="105"/>
      <c r="X46" s="158"/>
    </row>
    <row r="47" spans="1:31" x14ac:dyDescent="0.25">
      <c r="A47" s="131"/>
      <c r="B47" s="27" t="s">
        <v>39</v>
      </c>
      <c r="C47" s="32"/>
      <c r="D47" s="104"/>
      <c r="E47" s="105"/>
      <c r="F47" s="105"/>
      <c r="G47" s="105"/>
      <c r="H47" s="105"/>
      <c r="I47" s="158"/>
      <c r="J47" s="105"/>
      <c r="K47" s="105"/>
      <c r="L47" s="105"/>
      <c r="M47" s="105"/>
      <c r="N47" s="105"/>
      <c r="O47" s="105"/>
      <c r="P47" s="105"/>
      <c r="Q47" s="105"/>
      <c r="R47" s="105"/>
      <c r="S47" s="105"/>
      <c r="T47" s="105"/>
      <c r="U47" s="105"/>
      <c r="V47" s="105"/>
      <c r="W47" s="105"/>
      <c r="X47" s="158"/>
    </row>
    <row r="48" spans="1:31" x14ac:dyDescent="0.25">
      <c r="A48" s="131"/>
      <c r="B48" s="27" t="s">
        <v>39</v>
      </c>
      <c r="C48" s="32"/>
      <c r="D48" s="104"/>
      <c r="E48" s="105"/>
      <c r="F48" s="105"/>
      <c r="G48" s="105"/>
      <c r="H48" s="105"/>
      <c r="I48" s="158"/>
      <c r="J48" s="105"/>
      <c r="K48" s="105"/>
      <c r="L48" s="105"/>
      <c r="M48" s="105"/>
      <c r="N48" s="105"/>
      <c r="O48" s="105"/>
      <c r="P48" s="105"/>
      <c r="Q48" s="105"/>
      <c r="R48" s="105"/>
      <c r="S48" s="105"/>
      <c r="T48" s="105"/>
      <c r="U48" s="105"/>
      <c r="V48" s="105"/>
      <c r="W48" s="105"/>
      <c r="X48" s="158"/>
    </row>
    <row r="49" spans="1:24" x14ac:dyDescent="0.25">
      <c r="A49" s="131"/>
      <c r="B49" s="27" t="s">
        <v>39</v>
      </c>
      <c r="C49" s="32"/>
      <c r="D49" s="104"/>
      <c r="E49" s="105"/>
      <c r="F49" s="105"/>
      <c r="G49" s="105"/>
      <c r="H49" s="105"/>
      <c r="I49" s="158"/>
      <c r="J49" s="105"/>
      <c r="K49" s="105"/>
      <c r="L49" s="105"/>
      <c r="M49" s="105"/>
      <c r="N49" s="105"/>
      <c r="O49" s="105"/>
      <c r="P49" s="105"/>
      <c r="Q49" s="105"/>
      <c r="R49" s="105"/>
      <c r="S49" s="105"/>
      <c r="T49" s="105"/>
      <c r="U49" s="105"/>
      <c r="V49" s="105"/>
      <c r="W49" s="105"/>
      <c r="X49" s="158"/>
    </row>
    <row r="50" spans="1:24" x14ac:dyDescent="0.25">
      <c r="A50" s="131"/>
      <c r="B50" s="27" t="s">
        <v>39</v>
      </c>
      <c r="C50" s="32"/>
      <c r="D50" s="104"/>
      <c r="E50" s="105"/>
      <c r="F50" s="105"/>
      <c r="G50" s="105"/>
      <c r="H50" s="105"/>
      <c r="I50" s="158"/>
      <c r="J50" s="105"/>
      <c r="K50" s="105"/>
      <c r="L50" s="105"/>
      <c r="M50" s="105"/>
      <c r="N50" s="105"/>
      <c r="O50" s="105"/>
      <c r="P50" s="105"/>
      <c r="Q50" s="105"/>
      <c r="R50" s="105"/>
      <c r="S50" s="105"/>
      <c r="T50" s="105"/>
      <c r="U50" s="105"/>
      <c r="V50" s="105"/>
      <c r="W50" s="105"/>
      <c r="X50" s="158"/>
    </row>
    <row r="51" spans="1:24" x14ac:dyDescent="0.25">
      <c r="A51" s="131"/>
      <c r="B51" s="27" t="s">
        <v>39</v>
      </c>
      <c r="C51" s="32"/>
      <c r="D51" s="104"/>
      <c r="E51" s="105"/>
      <c r="F51" s="105"/>
      <c r="G51" s="105"/>
      <c r="H51" s="105"/>
      <c r="I51" s="158"/>
      <c r="J51" s="105"/>
      <c r="K51" s="105"/>
      <c r="L51" s="105"/>
      <c r="M51" s="105"/>
      <c r="N51" s="105"/>
      <c r="O51" s="105"/>
      <c r="P51" s="105"/>
      <c r="Q51" s="105"/>
      <c r="R51" s="105"/>
      <c r="S51" s="105"/>
      <c r="T51" s="105"/>
      <c r="U51" s="105"/>
      <c r="V51" s="105"/>
      <c r="W51" s="105"/>
      <c r="X51" s="158"/>
    </row>
    <row r="52" spans="1:24" x14ac:dyDescent="0.25">
      <c r="A52" s="131"/>
      <c r="B52" s="27" t="s">
        <v>39</v>
      </c>
      <c r="C52" s="32"/>
      <c r="D52" s="104"/>
      <c r="E52" s="105"/>
      <c r="F52" s="105"/>
      <c r="G52" s="105"/>
      <c r="H52" s="105"/>
      <c r="I52" s="158"/>
      <c r="J52" s="105"/>
      <c r="K52" s="105"/>
      <c r="L52" s="105"/>
      <c r="M52" s="105"/>
      <c r="N52" s="105"/>
      <c r="O52" s="105"/>
      <c r="P52" s="105"/>
      <c r="Q52" s="105"/>
      <c r="R52" s="105"/>
      <c r="S52" s="105"/>
      <c r="T52" s="105"/>
      <c r="U52" s="105"/>
      <c r="V52" s="105"/>
      <c r="W52" s="105"/>
      <c r="X52" s="158"/>
    </row>
    <row r="53" spans="1:24" x14ac:dyDescent="0.25">
      <c r="A53" s="131"/>
      <c r="B53" s="27" t="s">
        <v>39</v>
      </c>
      <c r="C53" s="32"/>
      <c r="D53" s="104"/>
      <c r="E53" s="105"/>
      <c r="F53" s="105"/>
      <c r="G53" s="105"/>
      <c r="H53" s="105"/>
      <c r="I53" s="158"/>
      <c r="J53" s="105"/>
      <c r="K53" s="105"/>
      <c r="L53" s="105"/>
      <c r="M53" s="105"/>
      <c r="N53" s="105"/>
      <c r="O53" s="105"/>
      <c r="P53" s="105"/>
      <c r="Q53" s="105"/>
      <c r="R53" s="105"/>
      <c r="S53" s="105"/>
      <c r="T53" s="105"/>
      <c r="U53" s="105"/>
      <c r="V53" s="105"/>
      <c r="W53" s="105"/>
      <c r="X53" s="158"/>
    </row>
    <row r="54" spans="1:24" ht="15.75" thickBot="1" x14ac:dyDescent="0.3">
      <c r="A54" s="131"/>
      <c r="B54" s="27" t="s">
        <v>39</v>
      </c>
      <c r="C54" s="32"/>
      <c r="D54" s="104"/>
      <c r="E54" s="105"/>
      <c r="F54" s="105"/>
      <c r="G54" s="105"/>
      <c r="H54" s="105"/>
      <c r="I54" s="158"/>
      <c r="J54" s="105"/>
      <c r="K54" s="105"/>
      <c r="L54" s="105"/>
      <c r="M54" s="105"/>
      <c r="N54" s="105"/>
      <c r="O54" s="105"/>
      <c r="P54" s="105"/>
      <c r="Q54" s="105"/>
      <c r="R54" s="105"/>
      <c r="S54" s="105"/>
      <c r="T54" s="105"/>
      <c r="U54" s="105"/>
      <c r="V54" s="105"/>
      <c r="W54" s="105"/>
      <c r="X54" s="158"/>
    </row>
    <row r="55" spans="1:24" ht="30.75" customHeight="1" thickBot="1" x14ac:dyDescent="0.3">
      <c r="A55" s="40" t="s">
        <v>152</v>
      </c>
      <c r="B55" s="41"/>
      <c r="C55" s="50"/>
      <c r="D55" s="70">
        <f t="shared" ref="D55:K55" si="2">SUM(D23:D54)</f>
        <v>0</v>
      </c>
      <c r="E55" s="53">
        <f t="shared" si="2"/>
        <v>0</v>
      </c>
      <c r="F55" s="53">
        <f t="shared" si="2"/>
        <v>0</v>
      </c>
      <c r="G55" s="53">
        <f t="shared" si="2"/>
        <v>0</v>
      </c>
      <c r="H55" s="53">
        <f t="shared" si="2"/>
        <v>0</v>
      </c>
      <c r="I55" s="159">
        <f t="shared" si="2"/>
        <v>0</v>
      </c>
      <c r="J55" s="53">
        <f t="shared" si="2"/>
        <v>0</v>
      </c>
      <c r="K55" s="53">
        <f t="shared" si="2"/>
        <v>0</v>
      </c>
      <c r="L55" s="53">
        <f t="shared" ref="L55:V55" si="3">SUM(L23:L54)</f>
        <v>0</v>
      </c>
      <c r="M55" s="53">
        <f t="shared" si="3"/>
        <v>0</v>
      </c>
      <c r="N55" s="53">
        <f t="shared" si="3"/>
        <v>0</v>
      </c>
      <c r="O55" s="53">
        <f t="shared" si="3"/>
        <v>0</v>
      </c>
      <c r="P55" s="53">
        <f t="shared" si="3"/>
        <v>0</v>
      </c>
      <c r="Q55" s="53">
        <f t="shared" si="3"/>
        <v>0</v>
      </c>
      <c r="R55" s="53">
        <f t="shared" si="3"/>
        <v>0</v>
      </c>
      <c r="S55" s="53">
        <f t="shared" si="3"/>
        <v>0</v>
      </c>
      <c r="T55" s="53">
        <f t="shared" si="3"/>
        <v>0</v>
      </c>
      <c r="U55" s="53">
        <f t="shared" si="3"/>
        <v>0</v>
      </c>
      <c r="V55" s="53">
        <f t="shared" si="3"/>
        <v>0</v>
      </c>
      <c r="W55" s="53">
        <f>SUM(W23:W54)</f>
        <v>0</v>
      </c>
      <c r="X55" s="159">
        <f>SUM(X23:X54)</f>
        <v>0</v>
      </c>
    </row>
    <row r="56" spans="1:24" s="2" customFormat="1" ht="30.75" customHeight="1" x14ac:dyDescent="0.25">
      <c r="A56" s="2" t="s">
        <v>153</v>
      </c>
      <c r="B56" s="34"/>
      <c r="C56" s="25"/>
      <c r="D56" s="71">
        <f t="shared" ref="D56:K56" si="4">D55+D22</f>
        <v>0</v>
      </c>
      <c r="E56" s="52">
        <f t="shared" si="4"/>
        <v>0</v>
      </c>
      <c r="F56" s="52">
        <f t="shared" si="4"/>
        <v>0</v>
      </c>
      <c r="G56" s="52">
        <f t="shared" si="4"/>
        <v>0</v>
      </c>
      <c r="H56" s="52">
        <f t="shared" si="4"/>
        <v>0</v>
      </c>
      <c r="I56" s="160">
        <f t="shared" si="4"/>
        <v>0</v>
      </c>
      <c r="J56" s="52">
        <f t="shared" si="4"/>
        <v>0</v>
      </c>
      <c r="K56" s="52">
        <f t="shared" si="4"/>
        <v>0</v>
      </c>
      <c r="L56" s="52">
        <f t="shared" ref="L56:V56" si="5">L55+L22</f>
        <v>0</v>
      </c>
      <c r="M56" s="52">
        <f t="shared" si="5"/>
        <v>0</v>
      </c>
      <c r="N56" s="52">
        <f t="shared" si="5"/>
        <v>0</v>
      </c>
      <c r="O56" s="52">
        <f t="shared" si="5"/>
        <v>0</v>
      </c>
      <c r="P56" s="52">
        <f t="shared" si="5"/>
        <v>0</v>
      </c>
      <c r="Q56" s="52">
        <f t="shared" si="5"/>
        <v>0</v>
      </c>
      <c r="R56" s="52">
        <f t="shared" si="5"/>
        <v>0</v>
      </c>
      <c r="S56" s="52">
        <f t="shared" si="5"/>
        <v>0</v>
      </c>
      <c r="T56" s="52">
        <f t="shared" si="5"/>
        <v>0</v>
      </c>
      <c r="U56" s="52">
        <f t="shared" si="5"/>
        <v>0</v>
      </c>
      <c r="V56" s="52">
        <f t="shared" si="5"/>
        <v>0</v>
      </c>
      <c r="W56" s="52">
        <f>W55+W22</f>
        <v>0</v>
      </c>
      <c r="X56" s="160">
        <f>X55+X22</f>
        <v>0</v>
      </c>
    </row>
    <row r="57" spans="1:24" s="2" customFormat="1" ht="33" customHeight="1" x14ac:dyDescent="0.25">
      <c r="A57" s="2" t="s">
        <v>154</v>
      </c>
      <c r="B57" s="34"/>
      <c r="C57" s="25"/>
      <c r="D57" s="72">
        <f>D56*Parameters!$B$5</f>
        <v>0</v>
      </c>
      <c r="E57" s="35">
        <f>E56*Parameters!$B$5</f>
        <v>0</v>
      </c>
      <c r="F57" s="35">
        <f>F56*Parameters!$B$5</f>
        <v>0</v>
      </c>
      <c r="G57" s="35">
        <f>G56*Parameters!$B$5</f>
        <v>0</v>
      </c>
      <c r="H57" s="35">
        <f>H56*Parameters!$B$5</f>
        <v>0</v>
      </c>
      <c r="I57" s="161">
        <f>I56*Parameters!$B$5</f>
        <v>0</v>
      </c>
      <c r="J57" s="35">
        <f>J56*Parameters!$B$5</f>
        <v>0</v>
      </c>
      <c r="K57" s="35">
        <f>K56*Parameters!$B$5</f>
        <v>0</v>
      </c>
      <c r="L57" s="35">
        <f>L56*Parameters!$B$5</f>
        <v>0</v>
      </c>
      <c r="M57" s="35">
        <f>M56*Parameters!$B$5</f>
        <v>0</v>
      </c>
      <c r="N57" s="35">
        <f>N56*Parameters!$B$5</f>
        <v>0</v>
      </c>
      <c r="O57" s="35">
        <f>O56*Parameters!$B$5</f>
        <v>0</v>
      </c>
      <c r="P57" s="35">
        <f>P56*Parameters!$B$5</f>
        <v>0</v>
      </c>
      <c r="Q57" s="35">
        <f>Q56*Parameters!$B$5</f>
        <v>0</v>
      </c>
      <c r="R57" s="35">
        <f>R56*Parameters!$B$5</f>
        <v>0</v>
      </c>
      <c r="S57" s="35">
        <f>S56*Parameters!$B$5</f>
        <v>0</v>
      </c>
      <c r="T57" s="35">
        <f>T56*Parameters!$B$5</f>
        <v>0</v>
      </c>
      <c r="U57" s="35">
        <f>U56*Parameters!$B$5</f>
        <v>0</v>
      </c>
      <c r="V57" s="35">
        <f>V56*Parameters!$B$5</f>
        <v>0</v>
      </c>
      <c r="W57" s="35">
        <f>W56*Parameters!$B$5</f>
        <v>0</v>
      </c>
      <c r="X57" s="161">
        <f>X56*Parameters!$B$5</f>
        <v>0</v>
      </c>
    </row>
    <row r="58" spans="1:24" s="2" customFormat="1" ht="31.5" customHeight="1" thickBot="1" x14ac:dyDescent="0.3">
      <c r="A58" s="2" t="s">
        <v>33</v>
      </c>
      <c r="C58" s="25"/>
      <c r="D58" s="73">
        <f>SUM(D56:D57)</f>
        <v>0</v>
      </c>
      <c r="E58" s="33">
        <f>SUM(E56:E57)</f>
        <v>0</v>
      </c>
      <c r="F58" s="33">
        <f t="shared" ref="F58:V58" si="6">SUM(F56:F57)</f>
        <v>0</v>
      </c>
      <c r="G58" s="33">
        <f t="shared" si="6"/>
        <v>0</v>
      </c>
      <c r="H58" s="33">
        <f t="shared" si="6"/>
        <v>0</v>
      </c>
      <c r="I58" s="162">
        <f t="shared" si="6"/>
        <v>0</v>
      </c>
      <c r="J58" s="33">
        <f t="shared" si="6"/>
        <v>0</v>
      </c>
      <c r="K58" s="33">
        <f t="shared" si="6"/>
        <v>0</v>
      </c>
      <c r="L58" s="33">
        <f t="shared" si="6"/>
        <v>0</v>
      </c>
      <c r="M58" s="33">
        <f t="shared" si="6"/>
        <v>0</v>
      </c>
      <c r="N58" s="33">
        <f t="shared" si="6"/>
        <v>0</v>
      </c>
      <c r="O58" s="33">
        <f t="shared" si="6"/>
        <v>0</v>
      </c>
      <c r="P58" s="33">
        <f t="shared" si="6"/>
        <v>0</v>
      </c>
      <c r="Q58" s="33">
        <f t="shared" si="6"/>
        <v>0</v>
      </c>
      <c r="R58" s="33">
        <f t="shared" si="6"/>
        <v>0</v>
      </c>
      <c r="S58" s="33">
        <f t="shared" si="6"/>
        <v>0</v>
      </c>
      <c r="T58" s="33">
        <f t="shared" si="6"/>
        <v>0</v>
      </c>
      <c r="U58" s="33">
        <f t="shared" si="6"/>
        <v>0</v>
      </c>
      <c r="V58" s="33">
        <f t="shared" si="6"/>
        <v>0</v>
      </c>
      <c r="W58" s="33">
        <f t="shared" ref="W58:X58" si="7">SUM(W56:W57)</f>
        <v>0</v>
      </c>
      <c r="X58" s="162">
        <f t="shared" si="7"/>
        <v>0</v>
      </c>
    </row>
    <row r="59" spans="1:24" s="2" customFormat="1" ht="31.5" customHeight="1" thickTop="1" thickBot="1" x14ac:dyDescent="0.3">
      <c r="A59" s="63" t="s">
        <v>41</v>
      </c>
      <c r="B59" s="63"/>
      <c r="C59" s="64"/>
      <c r="D59" s="74">
        <f>((FV(Parameters!$B$8,(Parameters!$B$6-1),,D58,0)*-1)+D58)/2</f>
        <v>0</v>
      </c>
      <c r="E59" s="65">
        <f>((FV(Parameters!$B$8,(Parameters!$B$6-1),,E58,0)*-1)+E58)/2</f>
        <v>0</v>
      </c>
      <c r="F59" s="65">
        <f>((FV(Parameters!$B$8,(Parameters!$B$6-1),,F58,0)*-1)+F58)/2</f>
        <v>0</v>
      </c>
      <c r="G59" s="65">
        <f>((FV(Parameters!$B$8,(Parameters!$B$6-1),,G58,0)*-1)+G58)/2</f>
        <v>0</v>
      </c>
      <c r="H59" s="65">
        <f>((FV(Parameters!$B$8,(Parameters!$B$6-1),,H58,0)*-1)+H58)/2</f>
        <v>0</v>
      </c>
      <c r="I59" s="163">
        <f>((FV(Parameters!$B$8,(Parameters!$B$6-1),,I58,0)*-1)+I58)/2</f>
        <v>0</v>
      </c>
      <c r="J59" s="65">
        <f>((FV(Parameters!$B$8,(Parameters!$B$6-1),,J58,0)*-1)+J58)/2</f>
        <v>0</v>
      </c>
      <c r="K59" s="65">
        <f>((FV(Parameters!$B$8,(Parameters!$B$6-1),,K58,0)*-1)+K58)/2</f>
        <v>0</v>
      </c>
      <c r="L59" s="65">
        <f>((FV(Parameters!$B$8,(Parameters!$B$6-1),,L58,0)*-1)+L58)/2</f>
        <v>0</v>
      </c>
      <c r="M59" s="65">
        <f>((FV(Parameters!$B$8,(Parameters!$B$6-1),,M58,0)*-1)+M58)/2</f>
        <v>0</v>
      </c>
      <c r="N59" s="65">
        <f>((FV(Parameters!$B$8,(Parameters!$B$6-1),,N58,0)*-1)+N58)/2</f>
        <v>0</v>
      </c>
      <c r="O59" s="65">
        <f>((FV(Parameters!$B$8,(Parameters!$B$6-1),,O58,0)*-1)+O58)/2</f>
        <v>0</v>
      </c>
      <c r="P59" s="65">
        <f>((FV(Parameters!$B$8,(Parameters!$B$6-1),,P58,0)*-1)+P58)/2</f>
        <v>0</v>
      </c>
      <c r="Q59" s="65">
        <f>((FV(Parameters!$B$8,(Parameters!$B$6-1),,Q58,0)*-1)+Q58)/2</f>
        <v>0</v>
      </c>
      <c r="R59" s="65">
        <f>((FV(Parameters!$B$8,(Parameters!$B$6-1),,R58,0)*-1)+R58)/2</f>
        <v>0</v>
      </c>
      <c r="S59" s="65">
        <f>((FV(Parameters!$B$8,(Parameters!$B$6-1),,S58,0)*-1)+S58)/2</f>
        <v>0</v>
      </c>
      <c r="T59" s="65">
        <f>((FV(Parameters!$B$8,(Parameters!$B$6-1),,T58,0)*-1)+T58)/2</f>
        <v>0</v>
      </c>
      <c r="U59" s="65">
        <f>((FV(Parameters!$B$8,(Parameters!$B$6-1),,U58,0)*-1)+U58)/2</f>
        <v>0</v>
      </c>
      <c r="V59" s="65">
        <f>((FV(Parameters!$B$8,(Parameters!$B$6-1),,V58,0)*-1)+V58)/2</f>
        <v>0</v>
      </c>
      <c r="W59" s="65">
        <f>((FV(Parameters!$B$8,(Parameters!$B$6-1),,W58,0)*-1)+W58)/2</f>
        <v>0</v>
      </c>
      <c r="X59" s="163">
        <f>((FV(Parameters!$B$8,(Parameters!$B$6-1),,X58,0)*-1)+X58)/2</f>
        <v>0</v>
      </c>
    </row>
    <row r="60" spans="1:24" ht="15.75" thickTop="1" x14ac:dyDescent="0.25"/>
  </sheetData>
  <mergeCells count="8">
    <mergeCell ref="E1:F1"/>
    <mergeCell ref="D2:H2"/>
    <mergeCell ref="D5:G5"/>
    <mergeCell ref="D3:I3"/>
    <mergeCell ref="J3:X3"/>
    <mergeCell ref="J5:V5"/>
    <mergeCell ref="W5:X5"/>
    <mergeCell ref="H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1"/>
  <sheetViews>
    <sheetView tabSelected="1" workbookViewId="0">
      <pane xSplit="3" ySplit="4" topLeftCell="H5" activePane="bottomRight" state="frozen"/>
      <selection pane="topRight" activeCell="E1" sqref="E1"/>
      <selection pane="bottomLeft" activeCell="A4" sqref="A4"/>
      <selection pane="bottomRight" activeCell="D5" sqref="D5:T5"/>
    </sheetView>
  </sheetViews>
  <sheetFormatPr defaultRowHeight="15" x14ac:dyDescent="0.25"/>
  <cols>
    <col min="1" max="1" width="17" customWidth="1"/>
    <col min="2" max="2" width="59.28515625" style="28" customWidth="1"/>
    <col min="3" max="3" width="49.7109375" style="31" customWidth="1"/>
    <col min="4" max="30" width="14.85546875" style="29" customWidth="1"/>
  </cols>
  <sheetData>
    <row r="1" spans="1:30" s="1" customFormat="1" ht="66.75" customHeight="1" x14ac:dyDescent="0.25">
      <c r="A1" s="242" t="s">
        <v>423</v>
      </c>
      <c r="B1" s="242"/>
      <c r="C1" s="243"/>
      <c r="D1" s="102"/>
      <c r="E1" s="303" t="s">
        <v>409</v>
      </c>
      <c r="F1" s="303"/>
      <c r="G1" s="238"/>
      <c r="H1" s="75"/>
      <c r="I1" s="75"/>
      <c r="J1" s="75"/>
      <c r="K1" s="75"/>
      <c r="L1" s="75"/>
      <c r="M1" s="75"/>
      <c r="N1" s="75"/>
      <c r="O1" s="75"/>
      <c r="P1" s="75"/>
      <c r="Q1" s="75"/>
      <c r="R1" s="75"/>
      <c r="S1" s="75"/>
      <c r="T1" s="75"/>
      <c r="U1" s="75"/>
      <c r="V1" s="75"/>
      <c r="W1" s="75"/>
      <c r="X1" s="75"/>
      <c r="Y1" s="75"/>
      <c r="Z1" s="75"/>
      <c r="AA1" s="10"/>
      <c r="AB1" s="10"/>
      <c r="AC1" s="10"/>
      <c r="AD1" s="39"/>
    </row>
    <row r="2" spans="1:30" ht="29.25" customHeight="1" thickBot="1" x14ac:dyDescent="0.3">
      <c r="C2" s="246" t="s">
        <v>5</v>
      </c>
      <c r="D2" s="246"/>
      <c r="E2" s="15">
        <f>Parameters!$B$5</f>
        <v>0.28000000000000003</v>
      </c>
      <c r="F2" s="16" t="str">
        <f>Parameters!$B$4</f>
        <v>TDC</v>
      </c>
      <c r="G2" s="78"/>
      <c r="H2" s="78"/>
      <c r="I2" s="78"/>
      <c r="J2" s="15"/>
      <c r="K2" s="16"/>
      <c r="L2" s="78"/>
      <c r="M2" s="78"/>
      <c r="N2" s="78"/>
      <c r="O2" s="78"/>
      <c r="P2" s="78"/>
      <c r="Q2" s="78"/>
      <c r="R2" s="78"/>
      <c r="S2" s="78"/>
      <c r="T2" s="78"/>
      <c r="U2" s="78"/>
      <c r="V2" s="16"/>
      <c r="W2" s="16"/>
      <c r="X2" s="16"/>
      <c r="Y2" s="16"/>
      <c r="Z2" s="16"/>
      <c r="AA2" s="16"/>
      <c r="AB2" s="16"/>
      <c r="AC2" s="16"/>
      <c r="AD2" s="16"/>
    </row>
    <row r="3" spans="1:30" ht="29.25" customHeight="1" thickTop="1" thickBot="1" x14ac:dyDescent="0.3">
      <c r="D3" s="309"/>
      <c r="E3" s="309"/>
      <c r="F3" s="309"/>
      <c r="G3" s="309"/>
      <c r="H3" s="309"/>
      <c r="I3" s="309"/>
      <c r="J3" s="309"/>
      <c r="K3" s="309"/>
      <c r="L3" s="309"/>
      <c r="M3" s="309"/>
      <c r="N3" s="309"/>
      <c r="O3" s="309"/>
      <c r="P3" s="309"/>
      <c r="Q3" s="309"/>
      <c r="R3" s="309"/>
      <c r="S3" s="309"/>
      <c r="T3" s="309"/>
      <c r="U3" s="176"/>
      <c r="V3" s="107"/>
      <c r="W3" s="108"/>
      <c r="X3" s="108"/>
      <c r="Y3" s="108"/>
      <c r="Z3" s="108"/>
      <c r="AA3" s="108"/>
      <c r="AB3" s="108"/>
      <c r="AC3" s="108"/>
      <c r="AD3" s="108"/>
    </row>
    <row r="4" spans="1:30" s="24" customFormat="1" ht="112.5" customHeight="1" thickTop="1" thickBot="1" x14ac:dyDescent="0.3">
      <c r="A4" s="36"/>
      <c r="B4" s="37"/>
      <c r="C4" s="247" t="s">
        <v>40</v>
      </c>
      <c r="D4" s="100" t="s">
        <v>63</v>
      </c>
      <c r="E4" s="100" t="s">
        <v>352</v>
      </c>
      <c r="F4" s="100" t="s">
        <v>178</v>
      </c>
      <c r="G4" s="100" t="s">
        <v>294</v>
      </c>
      <c r="H4" s="100" t="s">
        <v>300</v>
      </c>
      <c r="I4" s="100" t="s">
        <v>508</v>
      </c>
      <c r="J4" s="100" t="s">
        <v>509</v>
      </c>
      <c r="K4" s="100" t="s">
        <v>510</v>
      </c>
      <c r="L4" s="100" t="s">
        <v>511</v>
      </c>
      <c r="M4" s="100" t="s">
        <v>419</v>
      </c>
      <c r="N4" s="100" t="s">
        <v>302</v>
      </c>
      <c r="O4" s="100" t="s">
        <v>420</v>
      </c>
      <c r="P4" s="100" t="s">
        <v>421</v>
      </c>
      <c r="Q4" s="100" t="s">
        <v>368</v>
      </c>
      <c r="R4" s="100" t="s">
        <v>261</v>
      </c>
      <c r="S4" s="100" t="s">
        <v>301</v>
      </c>
      <c r="T4" s="100" t="s">
        <v>422</v>
      </c>
      <c r="U4" s="38" t="s">
        <v>43</v>
      </c>
      <c r="V4" s="38" t="s">
        <v>43</v>
      </c>
      <c r="W4" s="38" t="s">
        <v>43</v>
      </c>
      <c r="X4" s="38" t="s">
        <v>43</v>
      </c>
      <c r="Y4" s="38" t="s">
        <v>43</v>
      </c>
      <c r="Z4" s="38" t="s">
        <v>43</v>
      </c>
      <c r="AA4" s="38" t="s">
        <v>43</v>
      </c>
      <c r="AB4" s="38" t="s">
        <v>43</v>
      </c>
      <c r="AC4" s="38" t="s">
        <v>43</v>
      </c>
      <c r="AD4" s="38" t="s">
        <v>43</v>
      </c>
    </row>
    <row r="5" spans="1:30" ht="72.75" customHeight="1" thickBot="1" x14ac:dyDescent="0.3">
      <c r="A5" s="40" t="s">
        <v>51</v>
      </c>
      <c r="B5" s="44"/>
      <c r="C5" s="32"/>
      <c r="D5" s="295" t="s">
        <v>134</v>
      </c>
      <c r="E5" s="296"/>
      <c r="F5" s="296"/>
      <c r="G5" s="296"/>
      <c r="H5" s="296"/>
      <c r="I5" s="296"/>
      <c r="J5" s="296"/>
      <c r="K5" s="296"/>
      <c r="L5" s="296"/>
      <c r="M5" s="296"/>
      <c r="N5" s="296"/>
      <c r="O5" s="296"/>
      <c r="P5" s="296"/>
      <c r="Q5" s="296"/>
      <c r="R5" s="296"/>
      <c r="S5" s="296"/>
      <c r="T5" s="297"/>
      <c r="U5" s="310" t="s">
        <v>392</v>
      </c>
      <c r="V5" s="311"/>
      <c r="W5" s="311"/>
      <c r="X5" s="311"/>
      <c r="Y5" s="311"/>
      <c r="Z5" s="311"/>
      <c r="AA5" s="311"/>
      <c r="AB5" s="311"/>
      <c r="AC5" s="311"/>
      <c r="AD5" s="312"/>
    </row>
    <row r="6" spans="1:30" x14ac:dyDescent="0.25">
      <c r="A6" s="131"/>
      <c r="B6" s="26" t="s">
        <v>9</v>
      </c>
      <c r="C6" s="26"/>
      <c r="D6" s="167">
        <f>'Time Estimate, Protocol Level'!$E99</f>
        <v>0</v>
      </c>
      <c r="E6" s="167">
        <f>'Time Estimate, Protocol Level'!$E100</f>
        <v>0</v>
      </c>
      <c r="F6" s="167">
        <f>'Time Estimate, Protocol Level'!$E101</f>
        <v>0</v>
      </c>
      <c r="G6" s="167">
        <f>'Time Estimate, Protocol Level'!$E102</f>
        <v>0</v>
      </c>
      <c r="H6" s="167">
        <f>'Time Estimate, Protocol Level'!$E103</f>
        <v>0</v>
      </c>
      <c r="I6" s="167">
        <f>'Time Estimate, Protocol Level'!$E104</f>
        <v>0</v>
      </c>
      <c r="J6" s="167">
        <f>'Time Estimate, Protocol Level'!$E105</f>
        <v>0</v>
      </c>
      <c r="K6" s="167">
        <f>'Time Estimate, Protocol Level'!$E106</f>
        <v>0</v>
      </c>
      <c r="L6" s="167">
        <f>'Time Estimate, Protocol Level'!$E107</f>
        <v>0</v>
      </c>
      <c r="M6" s="167">
        <f>'Time Estimate, Protocol Level'!$E108</f>
        <v>0</v>
      </c>
      <c r="N6" s="167">
        <f>'Time Estimate, Protocol Level'!$E109</f>
        <v>0</v>
      </c>
      <c r="O6" s="167">
        <f>'Time Estimate, Protocol Level'!$E110</f>
        <v>0</v>
      </c>
      <c r="P6" s="167">
        <f>'Time Estimate, Protocol Level'!$E111</f>
        <v>0</v>
      </c>
      <c r="Q6" s="167">
        <f>'Time Estimate, Protocol Level'!$E112</f>
        <v>0</v>
      </c>
      <c r="R6" s="167">
        <f>'Time Estimate, Protocol Level'!$E113</f>
        <v>0</v>
      </c>
      <c r="S6" s="167">
        <f>'Time Estimate, Protocol Level'!$E114</f>
        <v>0</v>
      </c>
      <c r="T6" s="167">
        <f>'Time Estimate, Protocol Level'!$E115</f>
        <v>0</v>
      </c>
      <c r="U6" s="168"/>
      <c r="V6" s="168"/>
      <c r="W6" s="168"/>
      <c r="X6" s="168"/>
      <c r="Y6" s="168"/>
      <c r="Z6" s="168"/>
      <c r="AA6" s="168"/>
      <c r="AB6" s="168"/>
      <c r="AC6" s="168"/>
      <c r="AD6" s="168"/>
    </row>
    <row r="7" spans="1:30" x14ac:dyDescent="0.25">
      <c r="A7" s="131"/>
      <c r="B7" s="26" t="s">
        <v>34</v>
      </c>
      <c r="C7" s="26"/>
      <c r="D7" s="30">
        <f>D6*Parameters!$B10</f>
        <v>0</v>
      </c>
      <c r="E7" s="30">
        <f>E6*Parameters!$B10</f>
        <v>0</v>
      </c>
      <c r="F7" s="30">
        <f>F6*Parameters!$B10</f>
        <v>0</v>
      </c>
      <c r="G7" s="30">
        <f>G6*Parameters!$B10</f>
        <v>0</v>
      </c>
      <c r="H7" s="30">
        <f>H6*Parameters!$B10</f>
        <v>0</v>
      </c>
      <c r="I7" s="30">
        <f>I6*Parameters!$B10</f>
        <v>0</v>
      </c>
      <c r="J7" s="30">
        <f>J6*Parameters!$B10</f>
        <v>0</v>
      </c>
      <c r="K7" s="30">
        <f>K6*Parameters!$B10</f>
        <v>0</v>
      </c>
      <c r="L7" s="30">
        <f>L6*Parameters!$B10</f>
        <v>0</v>
      </c>
      <c r="M7" s="30">
        <f>M6*Parameters!$B10</f>
        <v>0</v>
      </c>
      <c r="N7" s="30">
        <f>N6*Parameters!$B10</f>
        <v>0</v>
      </c>
      <c r="O7" s="30">
        <f>O6*Parameters!$B10</f>
        <v>0</v>
      </c>
      <c r="P7" s="30">
        <f>P6*Parameters!$B10</f>
        <v>0</v>
      </c>
      <c r="Q7" s="30">
        <f>Q6*Parameters!$B10</f>
        <v>0</v>
      </c>
      <c r="R7" s="30">
        <f>R6*Parameters!$B10</f>
        <v>0</v>
      </c>
      <c r="S7" s="30">
        <f>S6*Parameters!$B10</f>
        <v>0</v>
      </c>
      <c r="T7" s="30">
        <f>T6*Parameters!$B10</f>
        <v>0</v>
      </c>
      <c r="U7" s="30">
        <f>U6*Parameters!$B10</f>
        <v>0</v>
      </c>
      <c r="V7" s="30">
        <f>V6*Parameters!$B10</f>
        <v>0</v>
      </c>
      <c r="W7" s="30">
        <f>W6*Parameters!$B10</f>
        <v>0</v>
      </c>
      <c r="X7" s="30">
        <f>X6*Parameters!$B10</f>
        <v>0</v>
      </c>
      <c r="Y7" s="30">
        <f>Y6*Parameters!$B10</f>
        <v>0</v>
      </c>
      <c r="Z7" s="30">
        <f>Z6*Parameters!$B10</f>
        <v>0</v>
      </c>
      <c r="AA7" s="30">
        <f>AA6*Parameters!$B10</f>
        <v>0</v>
      </c>
      <c r="AB7" s="30">
        <f>AB6*Parameters!$B10</f>
        <v>0</v>
      </c>
      <c r="AC7" s="30">
        <f>AC6*Parameters!$B10</f>
        <v>0</v>
      </c>
      <c r="AD7" s="30">
        <f>AD6*Parameters!$B10</f>
        <v>0</v>
      </c>
    </row>
    <row r="8" spans="1:30" x14ac:dyDescent="0.25">
      <c r="A8" s="131"/>
      <c r="B8" s="26" t="s">
        <v>44</v>
      </c>
      <c r="C8" s="26"/>
      <c r="D8" s="167">
        <f>'Time Estimate, Protocol Level'!$F99</f>
        <v>0</v>
      </c>
      <c r="E8" s="167">
        <f>'Time Estimate, Protocol Level'!$F100</f>
        <v>0</v>
      </c>
      <c r="F8" s="167">
        <f>'Time Estimate, Protocol Level'!$F101</f>
        <v>0</v>
      </c>
      <c r="G8" s="167">
        <f>'Time Estimate, Protocol Level'!$F102</f>
        <v>0</v>
      </c>
      <c r="H8" s="167">
        <f>'Time Estimate, Protocol Level'!$F103</f>
        <v>0</v>
      </c>
      <c r="I8" s="167">
        <f>'Time Estimate, Protocol Level'!$F104</f>
        <v>0</v>
      </c>
      <c r="J8" s="167">
        <f>'Time Estimate, Protocol Level'!$F105</f>
        <v>0</v>
      </c>
      <c r="K8" s="167">
        <f>'Time Estimate, Protocol Level'!$F106</f>
        <v>0</v>
      </c>
      <c r="L8" s="167">
        <f>'Time Estimate, Protocol Level'!$F107</f>
        <v>0</v>
      </c>
      <c r="M8" s="167">
        <f>'Time Estimate, Protocol Level'!$F108</f>
        <v>0</v>
      </c>
      <c r="N8" s="167">
        <f>'Time Estimate, Protocol Level'!$F109</f>
        <v>0</v>
      </c>
      <c r="O8" s="167">
        <f>'Time Estimate, Protocol Level'!$F110</f>
        <v>0</v>
      </c>
      <c r="P8" s="167">
        <f>'Time Estimate, Protocol Level'!$F111</f>
        <v>0</v>
      </c>
      <c r="Q8" s="167">
        <f>'Time Estimate, Protocol Level'!$F112</f>
        <v>0</v>
      </c>
      <c r="R8" s="167">
        <f>'Time Estimate, Protocol Level'!$F113</f>
        <v>0</v>
      </c>
      <c r="S8" s="167">
        <f>'Time Estimate, Protocol Level'!$F114</f>
        <v>0</v>
      </c>
      <c r="T8" s="167">
        <f>'Time Estimate, Protocol Level'!$F115</f>
        <v>0</v>
      </c>
      <c r="U8" s="168"/>
      <c r="V8" s="168"/>
      <c r="W8" s="168"/>
      <c r="X8" s="168"/>
      <c r="Y8" s="168"/>
      <c r="Z8" s="168"/>
      <c r="AA8" s="168"/>
      <c r="AB8" s="168"/>
      <c r="AC8" s="168"/>
      <c r="AD8" s="168"/>
    </row>
    <row r="9" spans="1:30" x14ac:dyDescent="0.25">
      <c r="A9" s="131"/>
      <c r="B9" s="26" t="s">
        <v>45</v>
      </c>
      <c r="C9" s="26"/>
      <c r="D9" s="30">
        <f>D8*Parameters!$B12</f>
        <v>0</v>
      </c>
      <c r="E9" s="30">
        <f>E8*Parameters!$B12</f>
        <v>0</v>
      </c>
      <c r="F9" s="30">
        <f>F8*Parameters!$B12</f>
        <v>0</v>
      </c>
      <c r="G9" s="30">
        <f>G8*Parameters!$B12</f>
        <v>0</v>
      </c>
      <c r="H9" s="30">
        <f>H8*Parameters!$B12</f>
        <v>0</v>
      </c>
      <c r="I9" s="30">
        <f>I8*Parameters!$B12</f>
        <v>0</v>
      </c>
      <c r="J9" s="30">
        <f>J8*Parameters!$B12</f>
        <v>0</v>
      </c>
      <c r="K9" s="30">
        <f>K8*Parameters!$B12</f>
        <v>0</v>
      </c>
      <c r="L9" s="30">
        <f>L8*Parameters!$B12</f>
        <v>0</v>
      </c>
      <c r="M9" s="30">
        <f>M8*Parameters!$B12</f>
        <v>0</v>
      </c>
      <c r="N9" s="30">
        <f>N8*Parameters!$B12</f>
        <v>0</v>
      </c>
      <c r="O9" s="30">
        <f>O8*Parameters!$B12</f>
        <v>0</v>
      </c>
      <c r="P9" s="30">
        <f>P8*Parameters!$B12</f>
        <v>0</v>
      </c>
      <c r="Q9" s="30">
        <f>Q8*Parameters!$B12</f>
        <v>0</v>
      </c>
      <c r="R9" s="30">
        <f>R8*Parameters!$B12</f>
        <v>0</v>
      </c>
      <c r="S9" s="30">
        <f>S8*Parameters!$B12</f>
        <v>0</v>
      </c>
      <c r="T9" s="30">
        <f>T8*Parameters!$B12</f>
        <v>0</v>
      </c>
      <c r="U9" s="30">
        <f>U8*Parameters!$B12</f>
        <v>0</v>
      </c>
      <c r="V9" s="30">
        <f>V8*Parameters!$B12</f>
        <v>0</v>
      </c>
      <c r="W9" s="30">
        <f>W8*Parameters!$B12</f>
        <v>0</v>
      </c>
      <c r="X9" s="30">
        <f>X8*Parameters!$B12</f>
        <v>0</v>
      </c>
      <c r="Y9" s="30">
        <f>Y8*Parameters!$B12</f>
        <v>0</v>
      </c>
      <c r="Z9" s="30">
        <f>Z8*Parameters!$B12</f>
        <v>0</v>
      </c>
      <c r="AA9" s="30">
        <f>AA8*Parameters!$B12</f>
        <v>0</v>
      </c>
      <c r="AB9" s="30">
        <f>AB8*Parameters!$B12</f>
        <v>0</v>
      </c>
      <c r="AC9" s="30">
        <f>AC8*Parameters!$B12</f>
        <v>0</v>
      </c>
      <c r="AD9" s="30">
        <f>AD8*Parameters!$B12</f>
        <v>0</v>
      </c>
    </row>
    <row r="10" spans="1:30" x14ac:dyDescent="0.25">
      <c r="A10" s="131"/>
      <c r="B10" s="26" t="s">
        <v>21</v>
      </c>
      <c r="C10" s="26"/>
      <c r="D10" s="167">
        <f>'Time Estimate, Protocol Level'!$G99</f>
        <v>0</v>
      </c>
      <c r="E10" s="167">
        <f>'Time Estimate, Protocol Level'!$G100</f>
        <v>0</v>
      </c>
      <c r="F10" s="167">
        <f>'Time Estimate, Protocol Level'!$G101</f>
        <v>0</v>
      </c>
      <c r="G10" s="167">
        <f>'Time Estimate, Protocol Level'!$G102</f>
        <v>0</v>
      </c>
      <c r="H10" s="167">
        <f>'Time Estimate, Protocol Level'!$G103</f>
        <v>0</v>
      </c>
      <c r="I10" s="167">
        <f>'Time Estimate, Protocol Level'!$G104</f>
        <v>0</v>
      </c>
      <c r="J10" s="167">
        <f>'Time Estimate, Protocol Level'!$G105</f>
        <v>0</v>
      </c>
      <c r="K10" s="167">
        <f>'Time Estimate, Protocol Level'!$G106</f>
        <v>0</v>
      </c>
      <c r="L10" s="167">
        <f>'Time Estimate, Protocol Level'!$G107</f>
        <v>0</v>
      </c>
      <c r="M10" s="167">
        <f>'Time Estimate, Protocol Level'!$G108</f>
        <v>0</v>
      </c>
      <c r="N10" s="167">
        <f>'Time Estimate, Protocol Level'!$G109</f>
        <v>0</v>
      </c>
      <c r="O10" s="167">
        <f>'Time Estimate, Protocol Level'!$G110</f>
        <v>0</v>
      </c>
      <c r="P10" s="167">
        <f>'Time Estimate, Protocol Level'!$G111</f>
        <v>0</v>
      </c>
      <c r="Q10" s="167">
        <f>'Time Estimate, Protocol Level'!$G112</f>
        <v>0</v>
      </c>
      <c r="R10" s="167">
        <f>'Time Estimate, Protocol Level'!$G113</f>
        <v>0</v>
      </c>
      <c r="S10" s="167">
        <f>'Time Estimate, Protocol Level'!$G114</f>
        <v>0</v>
      </c>
      <c r="T10" s="167">
        <f>'Time Estimate, Protocol Level'!$G115</f>
        <v>0</v>
      </c>
      <c r="U10" s="168"/>
      <c r="V10" s="168"/>
      <c r="W10" s="168"/>
      <c r="X10" s="168"/>
      <c r="Y10" s="168"/>
      <c r="Z10" s="168"/>
      <c r="AA10" s="168"/>
      <c r="AB10" s="168"/>
      <c r="AC10" s="168"/>
      <c r="AD10" s="168"/>
    </row>
    <row r="11" spans="1:30" x14ac:dyDescent="0.25">
      <c r="A11" s="131"/>
      <c r="B11" s="26" t="s">
        <v>35</v>
      </c>
      <c r="C11" s="26"/>
      <c r="D11" s="30">
        <f>D10*Parameters!$B14</f>
        <v>0</v>
      </c>
      <c r="E11" s="30">
        <f>E10*Parameters!$B14</f>
        <v>0</v>
      </c>
      <c r="F11" s="30">
        <f>F10*Parameters!$B14</f>
        <v>0</v>
      </c>
      <c r="G11" s="30">
        <f>G10*Parameters!$B14</f>
        <v>0</v>
      </c>
      <c r="H11" s="30">
        <f>H10*Parameters!$B14</f>
        <v>0</v>
      </c>
      <c r="I11" s="30">
        <f>I10*Parameters!$B14</f>
        <v>0</v>
      </c>
      <c r="J11" s="30">
        <f>J10*Parameters!$B14</f>
        <v>0</v>
      </c>
      <c r="K11" s="30">
        <f>K10*Parameters!$B14</f>
        <v>0</v>
      </c>
      <c r="L11" s="30">
        <f>L10*Parameters!$B14</f>
        <v>0</v>
      </c>
      <c r="M11" s="30">
        <f>M10*Parameters!$B14</f>
        <v>0</v>
      </c>
      <c r="N11" s="30">
        <f>N10*Parameters!$B14</f>
        <v>0</v>
      </c>
      <c r="O11" s="30">
        <f>O10*Parameters!$B14</f>
        <v>0</v>
      </c>
      <c r="P11" s="30">
        <f>P10*Parameters!$B14</f>
        <v>0</v>
      </c>
      <c r="Q11" s="30">
        <f>Q10*Parameters!$B14</f>
        <v>0</v>
      </c>
      <c r="R11" s="30">
        <f>R10*Parameters!$B14</f>
        <v>0</v>
      </c>
      <c r="S11" s="30">
        <f>S10*Parameters!$B14</f>
        <v>0</v>
      </c>
      <c r="T11" s="30">
        <f>T10*Parameters!$B14</f>
        <v>0</v>
      </c>
      <c r="U11" s="30">
        <f>U10*Parameters!$B14</f>
        <v>0</v>
      </c>
      <c r="V11" s="30">
        <f>V10*Parameters!$B14</f>
        <v>0</v>
      </c>
      <c r="W11" s="30">
        <f>W10*Parameters!$B14</f>
        <v>0</v>
      </c>
      <c r="X11" s="30">
        <f>X10*Parameters!$B14</f>
        <v>0</v>
      </c>
      <c r="Y11" s="30">
        <f>Y10*Parameters!$B14</f>
        <v>0</v>
      </c>
      <c r="Z11" s="30">
        <f>Z10*Parameters!$B14</f>
        <v>0</v>
      </c>
      <c r="AA11" s="30">
        <f>AA10*Parameters!$B14</f>
        <v>0</v>
      </c>
      <c r="AB11" s="30">
        <f>AB10*Parameters!$B14</f>
        <v>0</v>
      </c>
      <c r="AC11" s="30">
        <f>AC10*Parameters!$B14</f>
        <v>0</v>
      </c>
      <c r="AD11" s="30">
        <f>AD10*Parameters!$B14</f>
        <v>0</v>
      </c>
    </row>
    <row r="12" spans="1:30" x14ac:dyDescent="0.25">
      <c r="A12" s="131"/>
      <c r="B12" s="26" t="s">
        <v>46</v>
      </c>
      <c r="C12" s="26"/>
      <c r="D12" s="167">
        <f>'Time Estimate, Protocol Level'!$H99</f>
        <v>0</v>
      </c>
      <c r="E12" s="167">
        <f>'Time Estimate, Protocol Level'!$H100</f>
        <v>0</v>
      </c>
      <c r="F12" s="167">
        <f>'Time Estimate, Protocol Level'!$H101</f>
        <v>0</v>
      </c>
      <c r="G12" s="167">
        <f>'Time Estimate, Protocol Level'!$H102</f>
        <v>0</v>
      </c>
      <c r="H12" s="167">
        <f>'Time Estimate, Protocol Level'!$H103</f>
        <v>0</v>
      </c>
      <c r="I12" s="167">
        <f>'Time Estimate, Protocol Level'!$H104</f>
        <v>0</v>
      </c>
      <c r="J12" s="167">
        <f>'Time Estimate, Protocol Level'!$H105</f>
        <v>0</v>
      </c>
      <c r="K12" s="167">
        <f>'Time Estimate, Protocol Level'!$H106</f>
        <v>0</v>
      </c>
      <c r="L12" s="167">
        <f>'Time Estimate, Protocol Level'!$H107</f>
        <v>0</v>
      </c>
      <c r="M12" s="167">
        <f>'Time Estimate, Protocol Level'!$H108</f>
        <v>0</v>
      </c>
      <c r="N12" s="167">
        <f>'Time Estimate, Protocol Level'!$H109</f>
        <v>0</v>
      </c>
      <c r="O12" s="167">
        <f>'Time Estimate, Protocol Level'!$H110</f>
        <v>0</v>
      </c>
      <c r="P12" s="167">
        <f>'Time Estimate, Protocol Level'!$H111</f>
        <v>0</v>
      </c>
      <c r="Q12" s="167">
        <f>'Time Estimate, Protocol Level'!$H112</f>
        <v>0</v>
      </c>
      <c r="R12" s="167">
        <f>'Time Estimate, Protocol Level'!$H113</f>
        <v>0</v>
      </c>
      <c r="S12" s="167">
        <f>'Time Estimate, Protocol Level'!$H114</f>
        <v>0</v>
      </c>
      <c r="T12" s="167">
        <f>'Time Estimate, Protocol Level'!$H115</f>
        <v>0</v>
      </c>
      <c r="U12" s="168"/>
      <c r="V12" s="168"/>
      <c r="W12" s="168"/>
      <c r="X12" s="168"/>
      <c r="Y12" s="168"/>
      <c r="Z12" s="168"/>
      <c r="AA12" s="168"/>
      <c r="AB12" s="168"/>
      <c r="AC12" s="168"/>
      <c r="AD12" s="168"/>
    </row>
    <row r="13" spans="1:30" x14ac:dyDescent="0.25">
      <c r="A13" s="131"/>
      <c r="B13" s="26" t="s">
        <v>47</v>
      </c>
      <c r="C13" s="26"/>
      <c r="D13" s="30">
        <f>D12*Parameters!$B16</f>
        <v>0</v>
      </c>
      <c r="E13" s="30">
        <f>E12*Parameters!$B16</f>
        <v>0</v>
      </c>
      <c r="F13" s="30">
        <f>F12*Parameters!$B16</f>
        <v>0</v>
      </c>
      <c r="G13" s="30">
        <f>G12*Parameters!$B16</f>
        <v>0</v>
      </c>
      <c r="H13" s="30">
        <f>H12*Parameters!$B16</f>
        <v>0</v>
      </c>
      <c r="I13" s="30">
        <f>I12*Parameters!$B16</f>
        <v>0</v>
      </c>
      <c r="J13" s="30">
        <f>J12*Parameters!$B16</f>
        <v>0</v>
      </c>
      <c r="K13" s="30">
        <f>K12*Parameters!$B16</f>
        <v>0</v>
      </c>
      <c r="L13" s="30">
        <f>L12*Parameters!$B16</f>
        <v>0</v>
      </c>
      <c r="M13" s="30">
        <f>M12*Parameters!$B16</f>
        <v>0</v>
      </c>
      <c r="N13" s="30">
        <f>N12*Parameters!$B16</f>
        <v>0</v>
      </c>
      <c r="O13" s="30">
        <f>O12*Parameters!$B16</f>
        <v>0</v>
      </c>
      <c r="P13" s="30">
        <f>P12*Parameters!$B16</f>
        <v>0</v>
      </c>
      <c r="Q13" s="30">
        <f>Q12*Parameters!$B16</f>
        <v>0</v>
      </c>
      <c r="R13" s="30">
        <f>R12*Parameters!$B16</f>
        <v>0</v>
      </c>
      <c r="S13" s="30">
        <f>S12*Parameters!$B16</f>
        <v>0</v>
      </c>
      <c r="T13" s="30">
        <f>T12*Parameters!$B16</f>
        <v>0</v>
      </c>
      <c r="U13" s="30">
        <f>U12*Parameters!$B16</f>
        <v>0</v>
      </c>
      <c r="V13" s="30">
        <f>V12*Parameters!$B16</f>
        <v>0</v>
      </c>
      <c r="W13" s="30">
        <f>W12*Parameters!$B16</f>
        <v>0</v>
      </c>
      <c r="X13" s="30">
        <f>X12*Parameters!$B16</f>
        <v>0</v>
      </c>
      <c r="Y13" s="30">
        <f>Y12*Parameters!$B16</f>
        <v>0</v>
      </c>
      <c r="Z13" s="30">
        <f>Z12*Parameters!$B16</f>
        <v>0</v>
      </c>
      <c r="AA13" s="30">
        <f>AA12*Parameters!$B16</f>
        <v>0</v>
      </c>
      <c r="AB13" s="30">
        <f>AB12*Parameters!$B16</f>
        <v>0</v>
      </c>
      <c r="AC13" s="30">
        <f>AC12*Parameters!$B16</f>
        <v>0</v>
      </c>
      <c r="AD13" s="30">
        <f>AD12*Parameters!$B16</f>
        <v>0</v>
      </c>
    </row>
    <row r="14" spans="1:30" x14ac:dyDescent="0.25">
      <c r="A14" s="131"/>
      <c r="B14" s="26" t="s">
        <v>23</v>
      </c>
      <c r="C14" s="26"/>
      <c r="D14" s="167">
        <f>'Time Estimate, Protocol Level'!$I99</f>
        <v>0</v>
      </c>
      <c r="E14" s="167">
        <f>'Time Estimate, Protocol Level'!$I100</f>
        <v>0</v>
      </c>
      <c r="F14" s="167">
        <f>'Time Estimate, Protocol Level'!$I101</f>
        <v>0</v>
      </c>
      <c r="G14" s="167">
        <f>'Time Estimate, Protocol Level'!$I102</f>
        <v>0</v>
      </c>
      <c r="H14" s="167">
        <f>'Time Estimate, Protocol Level'!$I103</f>
        <v>0</v>
      </c>
      <c r="I14" s="167">
        <f>'Time Estimate, Protocol Level'!$I104</f>
        <v>0</v>
      </c>
      <c r="J14" s="167">
        <f>'Time Estimate, Protocol Level'!$I105</f>
        <v>0</v>
      </c>
      <c r="K14" s="167">
        <f>'Time Estimate, Protocol Level'!$I106</f>
        <v>0</v>
      </c>
      <c r="L14" s="167">
        <f>'Time Estimate, Protocol Level'!$I107</f>
        <v>0</v>
      </c>
      <c r="M14" s="167">
        <f>'Time Estimate, Protocol Level'!$I108</f>
        <v>0</v>
      </c>
      <c r="N14" s="167">
        <f>'Time Estimate, Protocol Level'!$I109</f>
        <v>0</v>
      </c>
      <c r="O14" s="167">
        <f>'Time Estimate, Protocol Level'!$I110</f>
        <v>0</v>
      </c>
      <c r="P14" s="167">
        <f>'Time Estimate, Protocol Level'!$I111</f>
        <v>0</v>
      </c>
      <c r="Q14" s="167">
        <f>'Time Estimate, Protocol Level'!$I112</f>
        <v>0</v>
      </c>
      <c r="R14" s="167">
        <f>'Time Estimate, Protocol Level'!$I113</f>
        <v>0</v>
      </c>
      <c r="S14" s="167">
        <f>'Time Estimate, Protocol Level'!$I114</f>
        <v>0</v>
      </c>
      <c r="T14" s="167">
        <f>'Time Estimate, Protocol Level'!$I115</f>
        <v>0</v>
      </c>
      <c r="U14" s="168"/>
      <c r="V14" s="168"/>
      <c r="W14" s="168"/>
      <c r="X14" s="168"/>
      <c r="Y14" s="168"/>
      <c r="Z14" s="168"/>
      <c r="AA14" s="168"/>
      <c r="AB14" s="168"/>
      <c r="AC14" s="168"/>
      <c r="AD14" s="168"/>
    </row>
    <row r="15" spans="1:30" x14ac:dyDescent="0.25">
      <c r="A15" s="131"/>
      <c r="B15" s="26" t="s">
        <v>36</v>
      </c>
      <c r="C15" s="26"/>
      <c r="D15" s="30">
        <f>D14*Parameters!$B18</f>
        <v>0</v>
      </c>
      <c r="E15" s="30">
        <f>E14*Parameters!$B18</f>
        <v>0</v>
      </c>
      <c r="F15" s="30">
        <f>F14*Parameters!$B18</f>
        <v>0</v>
      </c>
      <c r="G15" s="30">
        <f>G14*Parameters!$B18</f>
        <v>0</v>
      </c>
      <c r="H15" s="30">
        <f>H14*Parameters!$B18</f>
        <v>0</v>
      </c>
      <c r="I15" s="30">
        <f>I14*Parameters!$B18</f>
        <v>0</v>
      </c>
      <c r="J15" s="30">
        <f>J14*Parameters!$B18</f>
        <v>0</v>
      </c>
      <c r="K15" s="30">
        <f>K14*Parameters!$B18</f>
        <v>0</v>
      </c>
      <c r="L15" s="30">
        <f>L14*Parameters!$B18</f>
        <v>0</v>
      </c>
      <c r="M15" s="30">
        <f>M14*Parameters!$B18</f>
        <v>0</v>
      </c>
      <c r="N15" s="30">
        <f>N14*Parameters!$B18</f>
        <v>0</v>
      </c>
      <c r="O15" s="30">
        <f>O14*Parameters!$B18</f>
        <v>0</v>
      </c>
      <c r="P15" s="30">
        <f>P14*Parameters!$B18</f>
        <v>0</v>
      </c>
      <c r="Q15" s="30">
        <f>Q14*Parameters!$B18</f>
        <v>0</v>
      </c>
      <c r="R15" s="30">
        <f>R14*Parameters!$B18</f>
        <v>0</v>
      </c>
      <c r="S15" s="30">
        <f>S14*Parameters!$B18</f>
        <v>0</v>
      </c>
      <c r="T15" s="30">
        <f>T14*Parameters!$B18</f>
        <v>0</v>
      </c>
      <c r="U15" s="30">
        <f>U14*Parameters!$B18</f>
        <v>0</v>
      </c>
      <c r="V15" s="30">
        <f>V14*Parameters!$B18</f>
        <v>0</v>
      </c>
      <c r="W15" s="30">
        <f>W14*Parameters!$B18</f>
        <v>0</v>
      </c>
      <c r="X15" s="30">
        <f>X14*Parameters!$B18</f>
        <v>0</v>
      </c>
      <c r="Y15" s="30">
        <f>Y14*Parameters!$B18</f>
        <v>0</v>
      </c>
      <c r="Z15" s="30">
        <f>Z14*Parameters!$B18</f>
        <v>0</v>
      </c>
      <c r="AA15" s="30">
        <f>AA14*Parameters!$B18</f>
        <v>0</v>
      </c>
      <c r="AB15" s="30">
        <f>AB14*Parameters!$B18</f>
        <v>0</v>
      </c>
      <c r="AC15" s="30">
        <f>AC14*Parameters!$B18</f>
        <v>0</v>
      </c>
      <c r="AD15" s="30">
        <f>AD14*Parameters!$B18</f>
        <v>0</v>
      </c>
    </row>
    <row r="16" spans="1:30" x14ac:dyDescent="0.25">
      <c r="A16" s="131"/>
      <c r="B16" s="26" t="s">
        <v>48</v>
      </c>
      <c r="C16" s="26"/>
      <c r="D16" s="167">
        <f>'Time Estimate, Protocol Level'!$J99</f>
        <v>0</v>
      </c>
      <c r="E16" s="167">
        <f>'Time Estimate, Protocol Level'!$J100</f>
        <v>0</v>
      </c>
      <c r="F16" s="167">
        <f>'Time Estimate, Protocol Level'!$J101</f>
        <v>0</v>
      </c>
      <c r="G16" s="167">
        <f>'Time Estimate, Protocol Level'!$J102</f>
        <v>0</v>
      </c>
      <c r="H16" s="167">
        <f>'Time Estimate, Protocol Level'!$J103</f>
        <v>0</v>
      </c>
      <c r="I16" s="167">
        <f>'Time Estimate, Protocol Level'!$J104</f>
        <v>0</v>
      </c>
      <c r="J16" s="167">
        <f>'Time Estimate, Protocol Level'!$J105</f>
        <v>0</v>
      </c>
      <c r="K16" s="167">
        <f>'Time Estimate, Protocol Level'!$J106</f>
        <v>0</v>
      </c>
      <c r="L16" s="167">
        <f>'Time Estimate, Protocol Level'!$J107</f>
        <v>0</v>
      </c>
      <c r="M16" s="167">
        <f>'Time Estimate, Protocol Level'!$J108</f>
        <v>0</v>
      </c>
      <c r="N16" s="167">
        <f>'Time Estimate, Protocol Level'!$J109</f>
        <v>0</v>
      </c>
      <c r="O16" s="167">
        <f>'Time Estimate, Protocol Level'!$J110</f>
        <v>0</v>
      </c>
      <c r="P16" s="167">
        <f>'Time Estimate, Protocol Level'!$J111</f>
        <v>0</v>
      </c>
      <c r="Q16" s="167">
        <f>'Time Estimate, Protocol Level'!$J112</f>
        <v>0</v>
      </c>
      <c r="R16" s="167">
        <f>'Time Estimate, Protocol Level'!$J113</f>
        <v>0</v>
      </c>
      <c r="S16" s="167">
        <f>'Time Estimate, Protocol Level'!$J114</f>
        <v>0</v>
      </c>
      <c r="T16" s="167">
        <f>'Time Estimate, Protocol Level'!$J115</f>
        <v>0</v>
      </c>
      <c r="U16" s="168"/>
      <c r="V16" s="168"/>
      <c r="W16" s="168"/>
      <c r="X16" s="168"/>
      <c r="Y16" s="168"/>
      <c r="Z16" s="168"/>
      <c r="AA16" s="168"/>
      <c r="AB16" s="168"/>
      <c r="AC16" s="168"/>
      <c r="AD16" s="168"/>
    </row>
    <row r="17" spans="1:30" x14ac:dyDescent="0.25">
      <c r="A17" s="131"/>
      <c r="B17" s="26" t="s">
        <v>49</v>
      </c>
      <c r="C17" s="26"/>
      <c r="D17" s="30">
        <f>D16*Parameters!$B20</f>
        <v>0</v>
      </c>
      <c r="E17" s="30">
        <f>E16*Parameters!$B20</f>
        <v>0</v>
      </c>
      <c r="F17" s="30">
        <f>F16*Parameters!$B20</f>
        <v>0</v>
      </c>
      <c r="G17" s="30">
        <f>G16*Parameters!$B20</f>
        <v>0</v>
      </c>
      <c r="H17" s="30">
        <f>H16*Parameters!$B20</f>
        <v>0</v>
      </c>
      <c r="I17" s="30">
        <f>I16*Parameters!$B20</f>
        <v>0</v>
      </c>
      <c r="J17" s="30">
        <f>J16*Parameters!$B20</f>
        <v>0</v>
      </c>
      <c r="K17" s="30">
        <f>K16*Parameters!$B20</f>
        <v>0</v>
      </c>
      <c r="L17" s="30">
        <f>L16*Parameters!$B20</f>
        <v>0</v>
      </c>
      <c r="M17" s="30">
        <f>M16*Parameters!$B20</f>
        <v>0</v>
      </c>
      <c r="N17" s="30">
        <f>N16*Parameters!$B20</f>
        <v>0</v>
      </c>
      <c r="O17" s="30">
        <f>O16*Parameters!$B20</f>
        <v>0</v>
      </c>
      <c r="P17" s="30">
        <f>P16*Parameters!$B20</f>
        <v>0</v>
      </c>
      <c r="Q17" s="30">
        <f>Q16*Parameters!$B20</f>
        <v>0</v>
      </c>
      <c r="R17" s="30">
        <f>R16*Parameters!$B20</f>
        <v>0</v>
      </c>
      <c r="S17" s="30">
        <f>S16*Parameters!$B20</f>
        <v>0</v>
      </c>
      <c r="T17" s="30">
        <f>T16*Parameters!$B20</f>
        <v>0</v>
      </c>
      <c r="U17" s="30">
        <f>U16*Parameters!$B20</f>
        <v>0</v>
      </c>
      <c r="V17" s="30">
        <f>V16*Parameters!$B20</f>
        <v>0</v>
      </c>
      <c r="W17" s="30">
        <f>W16*Parameters!$B20</f>
        <v>0</v>
      </c>
      <c r="X17" s="30">
        <f>X16*Parameters!$B20</f>
        <v>0</v>
      </c>
      <c r="Y17" s="30">
        <f>Y16*Parameters!$B20</f>
        <v>0</v>
      </c>
      <c r="Z17" s="30">
        <f>Z16*Parameters!$B20</f>
        <v>0</v>
      </c>
      <c r="AA17" s="30">
        <f>AA16*Parameters!$B20</f>
        <v>0</v>
      </c>
      <c r="AB17" s="30">
        <f>AB16*Parameters!$B20</f>
        <v>0</v>
      </c>
      <c r="AC17" s="30">
        <f>AC16*Parameters!$B20</f>
        <v>0</v>
      </c>
      <c r="AD17" s="30">
        <f>AD16*Parameters!$B20</f>
        <v>0</v>
      </c>
    </row>
    <row r="18" spans="1:30" x14ac:dyDescent="0.25">
      <c r="A18" s="131"/>
      <c r="B18" s="26" t="s">
        <v>31</v>
      </c>
      <c r="C18" s="26"/>
      <c r="D18" s="167">
        <f>'Time Estimate, Protocol Level'!$K99</f>
        <v>0</v>
      </c>
      <c r="E18" s="167">
        <f>'Time Estimate, Protocol Level'!$K100</f>
        <v>0</v>
      </c>
      <c r="F18" s="167">
        <f>'Time Estimate, Protocol Level'!$K101</f>
        <v>0</v>
      </c>
      <c r="G18" s="167">
        <f>'Time Estimate, Protocol Level'!$K102</f>
        <v>0</v>
      </c>
      <c r="H18" s="167">
        <f>'Time Estimate, Protocol Level'!$K103</f>
        <v>0</v>
      </c>
      <c r="I18" s="167">
        <f>'Time Estimate, Protocol Level'!$K104</f>
        <v>0</v>
      </c>
      <c r="J18" s="167">
        <f>'Time Estimate, Protocol Level'!$K105</f>
        <v>0</v>
      </c>
      <c r="K18" s="167">
        <f>'Time Estimate, Protocol Level'!$K106</f>
        <v>0</v>
      </c>
      <c r="L18" s="167">
        <f>'Time Estimate, Protocol Level'!$K107</f>
        <v>0</v>
      </c>
      <c r="M18" s="167">
        <f>'Time Estimate, Protocol Level'!$K108</f>
        <v>0</v>
      </c>
      <c r="N18" s="167">
        <f>'Time Estimate, Protocol Level'!$K109</f>
        <v>0</v>
      </c>
      <c r="O18" s="167">
        <f>'Time Estimate, Protocol Level'!$K110</f>
        <v>0</v>
      </c>
      <c r="P18" s="167">
        <f>'Time Estimate, Protocol Level'!$K111</f>
        <v>0</v>
      </c>
      <c r="Q18" s="167">
        <f>'Time Estimate, Protocol Level'!$K112</f>
        <v>0</v>
      </c>
      <c r="R18" s="167">
        <f>'Time Estimate, Protocol Level'!$K113</f>
        <v>0</v>
      </c>
      <c r="S18" s="167">
        <f>'Time Estimate, Protocol Level'!$K114</f>
        <v>0</v>
      </c>
      <c r="T18" s="167">
        <f>'Time Estimate, Protocol Level'!$K115</f>
        <v>0</v>
      </c>
      <c r="U18" s="168"/>
      <c r="V18" s="168"/>
      <c r="W18" s="168"/>
      <c r="X18" s="168"/>
      <c r="Y18" s="168"/>
      <c r="Z18" s="168"/>
      <c r="AA18" s="168"/>
      <c r="AB18" s="168"/>
      <c r="AC18" s="168"/>
      <c r="AD18" s="168"/>
    </row>
    <row r="19" spans="1:30" x14ac:dyDescent="0.25">
      <c r="A19" s="131"/>
      <c r="B19" s="26" t="s">
        <v>37</v>
      </c>
      <c r="C19" s="26"/>
      <c r="D19" s="30">
        <f>D18*Parameters!$B22</f>
        <v>0</v>
      </c>
      <c r="E19" s="30">
        <f>E18*Parameters!$B22</f>
        <v>0</v>
      </c>
      <c r="F19" s="30">
        <f>F18*Parameters!$B22</f>
        <v>0</v>
      </c>
      <c r="G19" s="30">
        <f>G18*Parameters!$B22</f>
        <v>0</v>
      </c>
      <c r="H19" s="30">
        <f>H18*Parameters!$B22</f>
        <v>0</v>
      </c>
      <c r="I19" s="30">
        <f>I18*Parameters!$B22</f>
        <v>0</v>
      </c>
      <c r="J19" s="30">
        <f>J18*Parameters!$B22</f>
        <v>0</v>
      </c>
      <c r="K19" s="30">
        <f>K18*Parameters!$B22</f>
        <v>0</v>
      </c>
      <c r="L19" s="30">
        <f>L18*Parameters!$B22</f>
        <v>0</v>
      </c>
      <c r="M19" s="30">
        <f>M18*Parameters!$B22</f>
        <v>0</v>
      </c>
      <c r="N19" s="30">
        <f>N18*Parameters!$B22</f>
        <v>0</v>
      </c>
      <c r="O19" s="30">
        <f>O18*Parameters!$B22</f>
        <v>0</v>
      </c>
      <c r="P19" s="30">
        <f>P18*Parameters!$B22</f>
        <v>0</v>
      </c>
      <c r="Q19" s="30">
        <f>Q18*Parameters!$B22</f>
        <v>0</v>
      </c>
      <c r="R19" s="30">
        <f>R18*Parameters!$B22</f>
        <v>0</v>
      </c>
      <c r="S19" s="30">
        <f>S18*Parameters!$B22</f>
        <v>0</v>
      </c>
      <c r="T19" s="30">
        <f>T18*Parameters!$B22</f>
        <v>0</v>
      </c>
      <c r="U19" s="30">
        <f>U18*Parameters!$B22</f>
        <v>0</v>
      </c>
      <c r="V19" s="30">
        <f>V18*Parameters!$B22</f>
        <v>0</v>
      </c>
      <c r="W19" s="30">
        <f>W18*Parameters!$B22</f>
        <v>0</v>
      </c>
      <c r="X19" s="30">
        <f>X18*Parameters!$B22</f>
        <v>0</v>
      </c>
      <c r="Y19" s="30">
        <f>Y18*Parameters!$B22</f>
        <v>0</v>
      </c>
      <c r="Z19" s="30">
        <f>Z18*Parameters!$B22</f>
        <v>0</v>
      </c>
      <c r="AA19" s="30">
        <f>AA18*Parameters!$B22</f>
        <v>0</v>
      </c>
      <c r="AB19" s="30">
        <f>AB18*Parameters!$B22</f>
        <v>0</v>
      </c>
      <c r="AC19" s="30">
        <f>AC18*Parameters!$B22</f>
        <v>0</v>
      </c>
      <c r="AD19" s="30">
        <f>AD18*Parameters!$B22</f>
        <v>0</v>
      </c>
    </row>
    <row r="20" spans="1:30" x14ac:dyDescent="0.25">
      <c r="A20" s="131"/>
      <c r="B20" s="26" t="s">
        <v>24</v>
      </c>
      <c r="C20" s="26"/>
      <c r="D20" s="167">
        <f>'Time Estimate, Protocol Level'!$L99</f>
        <v>0</v>
      </c>
      <c r="E20" s="167">
        <f>'Time Estimate, Protocol Level'!$L100</f>
        <v>0</v>
      </c>
      <c r="F20" s="167">
        <f>'Time Estimate, Protocol Level'!$L101</f>
        <v>0</v>
      </c>
      <c r="G20" s="167">
        <f>'Time Estimate, Protocol Level'!$L102</f>
        <v>0</v>
      </c>
      <c r="H20" s="167">
        <f>'Time Estimate, Protocol Level'!$L103</f>
        <v>0</v>
      </c>
      <c r="I20" s="167">
        <f>'Time Estimate, Protocol Level'!$L104</f>
        <v>0</v>
      </c>
      <c r="J20" s="167">
        <f>'Time Estimate, Protocol Level'!$L105</f>
        <v>0</v>
      </c>
      <c r="K20" s="167">
        <f>'Time Estimate, Protocol Level'!$L106</f>
        <v>0</v>
      </c>
      <c r="L20" s="167">
        <f>'Time Estimate, Protocol Level'!$L107</f>
        <v>0</v>
      </c>
      <c r="M20" s="167">
        <f>'Time Estimate, Protocol Level'!$L108</f>
        <v>0</v>
      </c>
      <c r="N20" s="167">
        <f>'Time Estimate, Protocol Level'!$L109</f>
        <v>0</v>
      </c>
      <c r="O20" s="167">
        <f>'Time Estimate, Protocol Level'!$L110</f>
        <v>0</v>
      </c>
      <c r="P20" s="167">
        <f>'Time Estimate, Protocol Level'!$L111</f>
        <v>0</v>
      </c>
      <c r="Q20" s="167">
        <f>'Time Estimate, Protocol Level'!$L112</f>
        <v>0</v>
      </c>
      <c r="R20" s="167">
        <f>'Time Estimate, Protocol Level'!$L113</f>
        <v>0</v>
      </c>
      <c r="S20" s="167">
        <f>'Time Estimate, Protocol Level'!$L114</f>
        <v>0</v>
      </c>
      <c r="T20" s="167">
        <f>'Time Estimate, Protocol Level'!$L115</f>
        <v>0</v>
      </c>
      <c r="U20" s="168"/>
      <c r="V20" s="168"/>
      <c r="W20" s="168"/>
      <c r="X20" s="168"/>
      <c r="Y20" s="168"/>
      <c r="Z20" s="168"/>
      <c r="AA20" s="168"/>
      <c r="AB20" s="168"/>
      <c r="AC20" s="168"/>
      <c r="AD20" s="168"/>
    </row>
    <row r="21" spans="1:30" ht="15.75" thickBot="1" x14ac:dyDescent="0.3">
      <c r="A21" s="131"/>
      <c r="B21" s="26" t="s">
        <v>38</v>
      </c>
      <c r="C21" s="26"/>
      <c r="D21" s="30">
        <f>D20*Parameters!$B24</f>
        <v>0</v>
      </c>
      <c r="E21" s="30">
        <f>E20*Parameters!$B24</f>
        <v>0</v>
      </c>
      <c r="F21" s="30">
        <f>F20*Parameters!$B24</f>
        <v>0</v>
      </c>
      <c r="G21" s="30">
        <f>G20*Parameters!$B24</f>
        <v>0</v>
      </c>
      <c r="H21" s="30">
        <f>H20*Parameters!$B24</f>
        <v>0</v>
      </c>
      <c r="I21" s="30">
        <f>I20*Parameters!$B24</f>
        <v>0</v>
      </c>
      <c r="J21" s="30">
        <f>J20*Parameters!$B24</f>
        <v>0</v>
      </c>
      <c r="K21" s="30">
        <f>K20*Parameters!$B24</f>
        <v>0</v>
      </c>
      <c r="L21" s="30">
        <f>L20*Parameters!$B24</f>
        <v>0</v>
      </c>
      <c r="M21" s="30">
        <f>M20*Parameters!$B24</f>
        <v>0</v>
      </c>
      <c r="N21" s="30">
        <f>N20*Parameters!$B24</f>
        <v>0</v>
      </c>
      <c r="O21" s="30">
        <f>O20*Parameters!$B24</f>
        <v>0</v>
      </c>
      <c r="P21" s="30">
        <f>P20*Parameters!$B24</f>
        <v>0</v>
      </c>
      <c r="Q21" s="30">
        <f>Q20*Parameters!$B24</f>
        <v>0</v>
      </c>
      <c r="R21" s="30">
        <f>R20*Parameters!$B24</f>
        <v>0</v>
      </c>
      <c r="S21" s="30">
        <f>S20*Parameters!$B24</f>
        <v>0</v>
      </c>
      <c r="T21" s="30">
        <f>T20*Parameters!$B24</f>
        <v>0</v>
      </c>
      <c r="U21" s="30">
        <f>U20*Parameters!$B24</f>
        <v>0</v>
      </c>
      <c r="V21" s="30">
        <f>V20*Parameters!$B24</f>
        <v>0</v>
      </c>
      <c r="W21" s="30">
        <f>W20*Parameters!$B24</f>
        <v>0</v>
      </c>
      <c r="X21" s="30">
        <f>X20*Parameters!$B24</f>
        <v>0</v>
      </c>
      <c r="Y21" s="30">
        <f>Y20*Parameters!$B24</f>
        <v>0</v>
      </c>
      <c r="Z21" s="30">
        <f>Z20*Parameters!$B24</f>
        <v>0</v>
      </c>
      <c r="AA21" s="30">
        <f>AA20*Parameters!$B24</f>
        <v>0</v>
      </c>
      <c r="AB21" s="30">
        <f>AB20*Parameters!$B24</f>
        <v>0</v>
      </c>
      <c r="AC21" s="30">
        <f>AC20*Parameters!$B24</f>
        <v>0</v>
      </c>
      <c r="AD21" s="30">
        <f>AD20*Parameters!$B24</f>
        <v>0</v>
      </c>
    </row>
    <row r="22" spans="1:30" ht="30.75" customHeight="1" thickBot="1" x14ac:dyDescent="0.3">
      <c r="A22" s="40" t="s">
        <v>146</v>
      </c>
      <c r="B22" s="41"/>
      <c r="C22" s="50"/>
      <c r="D22" s="51">
        <f>D7+D9+D11+D13+D15+D17+D19+D21</f>
        <v>0</v>
      </c>
      <c r="E22" s="51">
        <f t="shared" ref="E22:AD22" si="0">E7+E9+E11+E13+E15+E17+E19+E21</f>
        <v>0</v>
      </c>
      <c r="F22" s="51">
        <f t="shared" si="0"/>
        <v>0</v>
      </c>
      <c r="G22" s="51">
        <f t="shared" si="0"/>
        <v>0</v>
      </c>
      <c r="H22" s="51">
        <f t="shared" si="0"/>
        <v>0</v>
      </c>
      <c r="I22" s="51">
        <f t="shared" si="0"/>
        <v>0</v>
      </c>
      <c r="J22" s="51">
        <f t="shared" si="0"/>
        <v>0</v>
      </c>
      <c r="K22" s="51">
        <f t="shared" si="0"/>
        <v>0</v>
      </c>
      <c r="L22" s="51">
        <f t="shared" si="0"/>
        <v>0</v>
      </c>
      <c r="M22" s="51">
        <f t="shared" si="0"/>
        <v>0</v>
      </c>
      <c r="N22" s="51">
        <f t="shared" si="0"/>
        <v>0</v>
      </c>
      <c r="O22" s="51">
        <f t="shared" si="0"/>
        <v>0</v>
      </c>
      <c r="P22" s="51">
        <f t="shared" si="0"/>
        <v>0</v>
      </c>
      <c r="Q22" s="51">
        <f t="shared" si="0"/>
        <v>0</v>
      </c>
      <c r="R22" s="51">
        <f t="shared" si="0"/>
        <v>0</v>
      </c>
      <c r="S22" s="51">
        <f t="shared" si="0"/>
        <v>0</v>
      </c>
      <c r="T22" s="51">
        <f t="shared" si="0"/>
        <v>0</v>
      </c>
      <c r="U22" s="51">
        <f t="shared" si="0"/>
        <v>0</v>
      </c>
      <c r="V22" s="51">
        <f t="shared" si="0"/>
        <v>0</v>
      </c>
      <c r="W22" s="51">
        <f t="shared" si="0"/>
        <v>0</v>
      </c>
      <c r="X22" s="51">
        <f t="shared" si="0"/>
        <v>0</v>
      </c>
      <c r="Y22" s="51">
        <f t="shared" si="0"/>
        <v>0</v>
      </c>
      <c r="Z22" s="51">
        <f t="shared" si="0"/>
        <v>0</v>
      </c>
      <c r="AA22" s="51">
        <f t="shared" si="0"/>
        <v>0</v>
      </c>
      <c r="AB22" s="51">
        <f t="shared" si="0"/>
        <v>0</v>
      </c>
      <c r="AC22" s="51">
        <f t="shared" si="0"/>
        <v>0</v>
      </c>
      <c r="AD22" s="51">
        <f t="shared" si="0"/>
        <v>0</v>
      </c>
    </row>
    <row r="23" spans="1:30" ht="30.75" customHeight="1" thickBot="1" x14ac:dyDescent="0.3">
      <c r="A23" s="48" t="s">
        <v>393</v>
      </c>
      <c r="B23" s="49"/>
      <c r="C23" s="32"/>
    </row>
    <row r="24" spans="1:30" x14ac:dyDescent="0.25">
      <c r="A24" s="284"/>
      <c r="B24" s="27" t="s">
        <v>160</v>
      </c>
      <c r="C24" s="32"/>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row>
    <row r="25" spans="1:30" x14ac:dyDescent="0.25">
      <c r="A25" s="284"/>
      <c r="B25" s="27" t="s">
        <v>161</v>
      </c>
      <c r="C25" s="32"/>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row>
    <row r="26" spans="1:30" x14ac:dyDescent="0.25">
      <c r="A26" s="284"/>
      <c r="B26" s="27" t="s">
        <v>424</v>
      </c>
      <c r="C26" s="32"/>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row>
    <row r="27" spans="1:30" x14ac:dyDescent="0.25">
      <c r="A27" s="284"/>
      <c r="B27" s="27" t="s">
        <v>42</v>
      </c>
      <c r="C27" s="32"/>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row>
    <row r="28" spans="1:30" x14ac:dyDescent="0.25">
      <c r="A28" s="284"/>
      <c r="B28" s="27" t="s">
        <v>39</v>
      </c>
      <c r="C28" s="32"/>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row>
    <row r="29" spans="1:30" x14ac:dyDescent="0.25">
      <c r="A29" s="284"/>
      <c r="B29" s="27" t="s">
        <v>39</v>
      </c>
      <c r="C29" s="32"/>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row>
    <row r="30" spans="1:30" x14ac:dyDescent="0.25">
      <c r="A30" s="284"/>
      <c r="B30" s="27" t="s">
        <v>39</v>
      </c>
      <c r="C30" s="32"/>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row>
    <row r="31" spans="1:30" x14ac:dyDescent="0.25">
      <c r="A31" s="284"/>
      <c r="B31" s="27" t="s">
        <v>39</v>
      </c>
      <c r="C31" s="32"/>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row>
    <row r="32" spans="1:30" x14ac:dyDescent="0.25">
      <c r="A32" s="284"/>
      <c r="B32" s="27" t="s">
        <v>39</v>
      </c>
      <c r="C32" s="32"/>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row>
    <row r="33" spans="1:30" x14ac:dyDescent="0.25">
      <c r="A33" s="284"/>
      <c r="B33" s="27" t="s">
        <v>39</v>
      </c>
      <c r="C33" s="32"/>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row>
    <row r="34" spans="1:30" x14ac:dyDescent="0.25">
      <c r="A34" s="284"/>
      <c r="B34" s="27" t="s">
        <v>39</v>
      </c>
      <c r="C34" s="32"/>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row>
    <row r="35" spans="1:30" ht="15.75" thickBot="1" x14ac:dyDescent="0.3">
      <c r="A35" s="284"/>
      <c r="B35" s="27" t="s">
        <v>39</v>
      </c>
      <c r="C35" s="32"/>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row>
    <row r="36" spans="1:30" ht="30.75" customHeight="1" thickBot="1" x14ac:dyDescent="0.3">
      <c r="A36" s="42" t="s">
        <v>152</v>
      </c>
      <c r="B36" s="43"/>
      <c r="C36" s="50"/>
      <c r="D36" s="53">
        <f t="shared" ref="D36:AD36" si="1">SUM(D23:D35)</f>
        <v>0</v>
      </c>
      <c r="E36" s="53">
        <f t="shared" si="1"/>
        <v>0</v>
      </c>
      <c r="F36" s="53">
        <f t="shared" si="1"/>
        <v>0</v>
      </c>
      <c r="G36" s="53">
        <f t="shared" si="1"/>
        <v>0</v>
      </c>
      <c r="H36" s="53">
        <f t="shared" si="1"/>
        <v>0</v>
      </c>
      <c r="I36" s="53">
        <f t="shared" si="1"/>
        <v>0</v>
      </c>
      <c r="J36" s="53">
        <f t="shared" si="1"/>
        <v>0</v>
      </c>
      <c r="K36" s="53">
        <f t="shared" si="1"/>
        <v>0</v>
      </c>
      <c r="L36" s="53">
        <f t="shared" si="1"/>
        <v>0</v>
      </c>
      <c r="M36" s="53">
        <f t="shared" si="1"/>
        <v>0</v>
      </c>
      <c r="N36" s="53">
        <f t="shared" si="1"/>
        <v>0</v>
      </c>
      <c r="O36" s="53">
        <f t="shared" si="1"/>
        <v>0</v>
      </c>
      <c r="P36" s="53">
        <f t="shared" si="1"/>
        <v>0</v>
      </c>
      <c r="Q36" s="53">
        <f t="shared" si="1"/>
        <v>0</v>
      </c>
      <c r="R36" s="53">
        <f t="shared" si="1"/>
        <v>0</v>
      </c>
      <c r="S36" s="53">
        <f t="shared" si="1"/>
        <v>0</v>
      </c>
      <c r="T36" s="53">
        <f t="shared" si="1"/>
        <v>0</v>
      </c>
      <c r="U36" s="53">
        <f t="shared" si="1"/>
        <v>0</v>
      </c>
      <c r="V36" s="53">
        <f t="shared" si="1"/>
        <v>0</v>
      </c>
      <c r="W36" s="53">
        <f t="shared" si="1"/>
        <v>0</v>
      </c>
      <c r="X36" s="53">
        <f t="shared" si="1"/>
        <v>0</v>
      </c>
      <c r="Y36" s="53">
        <f t="shared" si="1"/>
        <v>0</v>
      </c>
      <c r="Z36" s="53">
        <f t="shared" si="1"/>
        <v>0</v>
      </c>
      <c r="AA36" s="53">
        <f t="shared" si="1"/>
        <v>0</v>
      </c>
      <c r="AB36" s="53">
        <f t="shared" si="1"/>
        <v>0</v>
      </c>
      <c r="AC36" s="53">
        <f t="shared" si="1"/>
        <v>0</v>
      </c>
      <c r="AD36" s="53">
        <f t="shared" si="1"/>
        <v>0</v>
      </c>
    </row>
    <row r="37" spans="1:30" s="2" customFormat="1" ht="30.75" customHeight="1" x14ac:dyDescent="0.25">
      <c r="A37" s="2" t="s">
        <v>162</v>
      </c>
      <c r="B37" s="34"/>
      <c r="C37" s="25"/>
      <c r="D37" s="52">
        <f t="shared" ref="D37:AD37" si="2">D36+D22</f>
        <v>0</v>
      </c>
      <c r="E37" s="52">
        <f t="shared" si="2"/>
        <v>0</v>
      </c>
      <c r="F37" s="52">
        <f t="shared" si="2"/>
        <v>0</v>
      </c>
      <c r="G37" s="52">
        <f t="shared" si="2"/>
        <v>0</v>
      </c>
      <c r="H37" s="52">
        <f t="shared" si="2"/>
        <v>0</v>
      </c>
      <c r="I37" s="52">
        <f t="shared" si="2"/>
        <v>0</v>
      </c>
      <c r="J37" s="52">
        <f t="shared" si="2"/>
        <v>0</v>
      </c>
      <c r="K37" s="52">
        <f t="shared" si="2"/>
        <v>0</v>
      </c>
      <c r="L37" s="52">
        <f t="shared" si="2"/>
        <v>0</v>
      </c>
      <c r="M37" s="52">
        <f t="shared" si="2"/>
        <v>0</v>
      </c>
      <c r="N37" s="52">
        <f t="shared" si="2"/>
        <v>0</v>
      </c>
      <c r="O37" s="52">
        <f t="shared" si="2"/>
        <v>0</v>
      </c>
      <c r="P37" s="52">
        <f t="shared" si="2"/>
        <v>0</v>
      </c>
      <c r="Q37" s="52">
        <f t="shared" si="2"/>
        <v>0</v>
      </c>
      <c r="R37" s="52">
        <f t="shared" si="2"/>
        <v>0</v>
      </c>
      <c r="S37" s="52">
        <f t="shared" si="2"/>
        <v>0</v>
      </c>
      <c r="T37" s="52">
        <f t="shared" si="2"/>
        <v>0</v>
      </c>
      <c r="U37" s="52">
        <f t="shared" si="2"/>
        <v>0</v>
      </c>
      <c r="V37" s="52">
        <f t="shared" si="2"/>
        <v>0</v>
      </c>
      <c r="W37" s="52">
        <f t="shared" si="2"/>
        <v>0</v>
      </c>
      <c r="X37" s="52">
        <f t="shared" si="2"/>
        <v>0</v>
      </c>
      <c r="Y37" s="52">
        <f t="shared" si="2"/>
        <v>0</v>
      </c>
      <c r="Z37" s="52">
        <f t="shared" si="2"/>
        <v>0</v>
      </c>
      <c r="AA37" s="52">
        <f t="shared" si="2"/>
        <v>0</v>
      </c>
      <c r="AB37" s="52">
        <f t="shared" si="2"/>
        <v>0</v>
      </c>
      <c r="AC37" s="52">
        <f t="shared" si="2"/>
        <v>0</v>
      </c>
      <c r="AD37" s="52">
        <f t="shared" si="2"/>
        <v>0</v>
      </c>
    </row>
    <row r="38" spans="1:30" s="2" customFormat="1" ht="33" customHeight="1" x14ac:dyDescent="0.25">
      <c r="A38" s="2" t="s">
        <v>154</v>
      </c>
      <c r="B38" s="34"/>
      <c r="C38" s="25"/>
      <c r="D38" s="35">
        <f>D37*Parameters!$B$5</f>
        <v>0</v>
      </c>
      <c r="E38" s="35">
        <f>E37*Parameters!$B$5</f>
        <v>0</v>
      </c>
      <c r="F38" s="35">
        <f>F37*Parameters!$B$5</f>
        <v>0</v>
      </c>
      <c r="G38" s="35">
        <f>G37*Parameters!$B$5</f>
        <v>0</v>
      </c>
      <c r="H38" s="35">
        <f>H37*Parameters!$B$5</f>
        <v>0</v>
      </c>
      <c r="I38" s="35">
        <f>I37*Parameters!$B$5</f>
        <v>0</v>
      </c>
      <c r="J38" s="35">
        <f>J37*Parameters!$B$5</f>
        <v>0</v>
      </c>
      <c r="K38" s="35">
        <f>K37*Parameters!$B$5</f>
        <v>0</v>
      </c>
      <c r="L38" s="35">
        <f>L37*Parameters!$B$5</f>
        <v>0</v>
      </c>
      <c r="M38" s="35">
        <f>M37*Parameters!$B$5</f>
        <v>0</v>
      </c>
      <c r="N38" s="35">
        <f>N37*Parameters!$B$5</f>
        <v>0</v>
      </c>
      <c r="O38" s="35">
        <f>O37*Parameters!$B$5</f>
        <v>0</v>
      </c>
      <c r="P38" s="35">
        <f>P37*Parameters!$B$5</f>
        <v>0</v>
      </c>
      <c r="Q38" s="35">
        <f>Q37*Parameters!$B$5</f>
        <v>0</v>
      </c>
      <c r="R38" s="35">
        <f>R37*Parameters!$B$5</f>
        <v>0</v>
      </c>
      <c r="S38" s="35">
        <f>S37*Parameters!$B$5</f>
        <v>0</v>
      </c>
      <c r="T38" s="35">
        <f>T37*Parameters!$B$5</f>
        <v>0</v>
      </c>
      <c r="U38" s="35">
        <f>U37*Parameters!$B$5</f>
        <v>0</v>
      </c>
      <c r="V38" s="35">
        <f>V37*Parameters!$B$5</f>
        <v>0</v>
      </c>
      <c r="W38" s="35">
        <f>W37*Parameters!$B$5</f>
        <v>0</v>
      </c>
      <c r="X38" s="35">
        <f>X37*Parameters!$B$5</f>
        <v>0</v>
      </c>
      <c r="Y38" s="35">
        <f>Y37*Parameters!$B$5</f>
        <v>0</v>
      </c>
      <c r="Z38" s="35">
        <f>Z37*Parameters!$B$5</f>
        <v>0</v>
      </c>
      <c r="AA38" s="35">
        <f>AA37*Parameters!$B$5</f>
        <v>0</v>
      </c>
      <c r="AB38" s="35">
        <f>AB37*Parameters!$B$5</f>
        <v>0</v>
      </c>
      <c r="AC38" s="35">
        <f>AC37*Parameters!$B$5</f>
        <v>0</v>
      </c>
      <c r="AD38" s="35">
        <f>AD37*Parameters!$B$5</f>
        <v>0</v>
      </c>
    </row>
    <row r="39" spans="1:30" s="2" customFormat="1" ht="31.5" customHeight="1" thickBot="1" x14ac:dyDescent="0.3">
      <c r="A39" s="2" t="s">
        <v>33</v>
      </c>
      <c r="C39" s="25"/>
      <c r="D39" s="33">
        <f>SUM(D37:D38)</f>
        <v>0</v>
      </c>
      <c r="E39" s="33">
        <f t="shared" ref="E39:AD39" si="3">SUM(E37:E38)</f>
        <v>0</v>
      </c>
      <c r="F39" s="33">
        <f t="shared" si="3"/>
        <v>0</v>
      </c>
      <c r="G39" s="33">
        <f t="shared" si="3"/>
        <v>0</v>
      </c>
      <c r="H39" s="33">
        <f t="shared" si="3"/>
        <v>0</v>
      </c>
      <c r="I39" s="33">
        <f t="shared" si="3"/>
        <v>0</v>
      </c>
      <c r="J39" s="33">
        <f t="shared" si="3"/>
        <v>0</v>
      </c>
      <c r="K39" s="33">
        <f t="shared" si="3"/>
        <v>0</v>
      </c>
      <c r="L39" s="33">
        <f t="shared" si="3"/>
        <v>0</v>
      </c>
      <c r="M39" s="33">
        <f t="shared" si="3"/>
        <v>0</v>
      </c>
      <c r="N39" s="33">
        <f t="shared" si="3"/>
        <v>0</v>
      </c>
      <c r="O39" s="33">
        <f t="shared" si="3"/>
        <v>0</v>
      </c>
      <c r="P39" s="33">
        <f t="shared" si="3"/>
        <v>0</v>
      </c>
      <c r="Q39" s="33">
        <f t="shared" si="3"/>
        <v>0</v>
      </c>
      <c r="R39" s="33">
        <f t="shared" si="3"/>
        <v>0</v>
      </c>
      <c r="S39" s="33">
        <f t="shared" si="3"/>
        <v>0</v>
      </c>
      <c r="T39" s="33">
        <f t="shared" si="3"/>
        <v>0</v>
      </c>
      <c r="U39" s="33">
        <f t="shared" si="3"/>
        <v>0</v>
      </c>
      <c r="V39" s="33">
        <f t="shared" si="3"/>
        <v>0</v>
      </c>
      <c r="W39" s="33">
        <f t="shared" si="3"/>
        <v>0</v>
      </c>
      <c r="X39" s="33">
        <f t="shared" si="3"/>
        <v>0</v>
      </c>
      <c r="Y39" s="33">
        <f t="shared" si="3"/>
        <v>0</v>
      </c>
      <c r="Z39" s="33">
        <f t="shared" si="3"/>
        <v>0</v>
      </c>
      <c r="AA39" s="33">
        <f t="shared" si="3"/>
        <v>0</v>
      </c>
      <c r="AB39" s="33">
        <f t="shared" si="3"/>
        <v>0</v>
      </c>
      <c r="AC39" s="33">
        <f t="shared" si="3"/>
        <v>0</v>
      </c>
      <c r="AD39" s="33">
        <f t="shared" si="3"/>
        <v>0</v>
      </c>
    </row>
    <row r="40" spans="1:30" s="2" customFormat="1" ht="31.5" customHeight="1" thickTop="1" thickBot="1" x14ac:dyDescent="0.3">
      <c r="A40" s="110" t="s">
        <v>41</v>
      </c>
      <c r="B40" s="110"/>
      <c r="C40" s="111"/>
      <c r="D40" s="112">
        <f>((FV(Parameters!$B$8,(Parameters!$B$6-1),,D39,0)*-1)+D39)/2</f>
        <v>0</v>
      </c>
      <c r="E40" s="112">
        <f>((FV(Parameters!$B$8,(Parameters!$B$6-1),,E39,0)*-1)+E39)/2</f>
        <v>0</v>
      </c>
      <c r="F40" s="112">
        <f>((FV(Parameters!$B$8,(Parameters!$B$6-1),,F39,0)*-1)+F39)/2</f>
        <v>0</v>
      </c>
      <c r="G40" s="112">
        <f>((FV(Parameters!$B$8,(Parameters!$B$6-1),,G39,0)*-1)+G39)/2</f>
        <v>0</v>
      </c>
      <c r="H40" s="112">
        <f>((FV(Parameters!$B$8,(Parameters!$B$6-1),,H39,0)*-1)+H39)/2</f>
        <v>0</v>
      </c>
      <c r="I40" s="112">
        <f>((FV(Parameters!$B$8,(Parameters!$B$6-1),,I39,0)*-1)+I39)/2</f>
        <v>0</v>
      </c>
      <c r="J40" s="112">
        <f>((FV(Parameters!$B$8,(Parameters!$B$6-1),,J39,0)*-1)+J39)/2</f>
        <v>0</v>
      </c>
      <c r="K40" s="112">
        <f>((FV(Parameters!$B$8,(Parameters!$B$6-1),,K39,0)*-1)+K39)/2</f>
        <v>0</v>
      </c>
      <c r="L40" s="112">
        <f>((FV(Parameters!$B$8,(Parameters!$B$6-1),,L39,0)*-1)+L39)/2</f>
        <v>0</v>
      </c>
      <c r="M40" s="112">
        <f>((FV(Parameters!$B$8,(Parameters!$B$6-1),,M39,0)*-1)+M39)/2</f>
        <v>0</v>
      </c>
      <c r="N40" s="112">
        <f>((FV(Parameters!$B$8,(Parameters!$B$6-1),,N39,0)*-1)+N39)/2</f>
        <v>0</v>
      </c>
      <c r="O40" s="112">
        <f>((FV(Parameters!$B$8,(Parameters!$B$6-1),,O39,0)*-1)+O39)/2</f>
        <v>0</v>
      </c>
      <c r="P40" s="112">
        <f>((FV(Parameters!$B$8,(Parameters!$B$6-1),,P39,0)*-1)+P39)/2</f>
        <v>0</v>
      </c>
      <c r="Q40" s="112">
        <f>((FV(Parameters!$B$8,(Parameters!$B$6-1),,Q39,0)*-1)+Q39)/2</f>
        <v>0</v>
      </c>
      <c r="R40" s="112">
        <f>((FV(Parameters!$B$8,(Parameters!$B$6-1),,R39,0)*-1)+R39)/2</f>
        <v>0</v>
      </c>
      <c r="S40" s="112">
        <f>((FV(Parameters!$B$8,(Parameters!$B$6-1),,S39,0)*-1)+S39)/2</f>
        <v>0</v>
      </c>
      <c r="T40" s="112">
        <f>((FV(Parameters!$B$8,(Parameters!$B$6-1),,T39,0)*-1)+T39)/2</f>
        <v>0</v>
      </c>
      <c r="U40" s="112">
        <f>((FV(Parameters!$B$8,(Parameters!$B$6-1),,U39,0)*-1)+U39)/2</f>
        <v>0</v>
      </c>
      <c r="V40" s="112">
        <f>((FV(Parameters!$B$8,(Parameters!$B$6-1),,V39,0)*-1)+V39)/2</f>
        <v>0</v>
      </c>
      <c r="W40" s="112">
        <f>((FV(Parameters!$B$8,(Parameters!$B$6-1),,W39,0)*-1)+W39)/2</f>
        <v>0</v>
      </c>
      <c r="X40" s="112">
        <f>((FV(Parameters!$B$8,(Parameters!$B$6-1),,X39,0)*-1)+X39)/2</f>
        <v>0</v>
      </c>
      <c r="Y40" s="112">
        <f>((FV(Parameters!$B$8,(Parameters!$B$6-1),,Y39,0)*-1)+Y39)/2</f>
        <v>0</v>
      </c>
      <c r="Z40" s="112">
        <f>((FV(Parameters!$B$8,(Parameters!$B$6-1),,Z39,0)*-1)+Z39)/2</f>
        <v>0</v>
      </c>
      <c r="AA40" s="112">
        <f>((FV(Parameters!$B$8,(Parameters!$B$6-1),,AA39,0)*-1)+AA39)/2</f>
        <v>0</v>
      </c>
      <c r="AB40" s="112">
        <f>((FV(Parameters!$B$8,(Parameters!$B$6-1),,AB39,0)*-1)+AB39)/2</f>
        <v>0</v>
      </c>
      <c r="AC40" s="112">
        <f>((FV(Parameters!$B$8,(Parameters!$B$6-1),,AC39,0)*-1)+AC39)/2</f>
        <v>0</v>
      </c>
      <c r="AD40" s="112">
        <f>((FV(Parameters!$B$8,(Parameters!$B$6-1),,AD39,0)*-1)+AD39)/2</f>
        <v>0</v>
      </c>
    </row>
    <row r="41" spans="1:30" ht="15.75" thickTop="1" x14ac:dyDescent="0.25"/>
  </sheetData>
  <mergeCells count="4">
    <mergeCell ref="D5:T5"/>
    <mergeCell ref="D3:T3"/>
    <mergeCell ref="E1:F1"/>
    <mergeCell ref="U5:A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3"/>
  <sheetViews>
    <sheetView workbookViewId="0">
      <pane xSplit="3" ySplit="4" topLeftCell="Q5" activePane="bottomRight" state="frozen"/>
      <selection pane="topRight" activeCell="E1" sqref="E1"/>
      <selection pane="bottomLeft" activeCell="A5" sqref="A5"/>
      <selection pane="bottomRight" activeCell="X19" sqref="X19"/>
    </sheetView>
  </sheetViews>
  <sheetFormatPr defaultRowHeight="15" x14ac:dyDescent="0.25"/>
  <cols>
    <col min="1" max="1" width="18.7109375" customWidth="1"/>
    <col min="2" max="2" width="66.42578125" style="28" customWidth="1"/>
    <col min="3" max="3" width="55.140625" style="31" customWidth="1"/>
    <col min="4" max="27" width="14.85546875" style="29" customWidth="1"/>
  </cols>
  <sheetData>
    <row r="1" spans="1:27" s="1" customFormat="1" ht="69.75" customHeight="1" x14ac:dyDescent="0.25">
      <c r="A1" s="248" t="s">
        <v>65</v>
      </c>
      <c r="B1" s="248"/>
      <c r="C1" s="102"/>
      <c r="D1" s="75"/>
      <c r="E1" s="75"/>
      <c r="F1" s="75"/>
      <c r="G1" s="75"/>
      <c r="H1" s="75"/>
      <c r="I1" s="75"/>
      <c r="J1" s="75"/>
      <c r="K1" s="75"/>
      <c r="L1" s="75"/>
      <c r="M1" s="75"/>
      <c r="N1" s="75"/>
      <c r="O1" s="75"/>
      <c r="P1" s="75"/>
      <c r="Q1" s="75"/>
      <c r="R1" s="75"/>
      <c r="S1" s="75"/>
      <c r="T1" s="75"/>
      <c r="U1" s="75"/>
      <c r="V1" s="75"/>
      <c r="W1" s="75"/>
      <c r="X1" s="75"/>
      <c r="Y1" s="75"/>
      <c r="Z1" s="75"/>
      <c r="AA1" s="75"/>
    </row>
    <row r="2" spans="1:27" ht="29.25" customHeight="1" thickBot="1" x14ac:dyDescent="0.3">
      <c r="C2" s="246" t="s">
        <v>5</v>
      </c>
      <c r="D2" s="15">
        <f>Parameters!$B$5</f>
        <v>0.28000000000000003</v>
      </c>
      <c r="E2" s="16" t="str">
        <f>Parameters!$B$4</f>
        <v>TDC</v>
      </c>
      <c r="F2" s="78"/>
      <c r="G2" s="15"/>
      <c r="H2" s="16"/>
      <c r="I2" s="76"/>
      <c r="J2" s="15"/>
      <c r="K2" s="16"/>
      <c r="L2" s="16"/>
      <c r="M2" s="15"/>
      <c r="N2" s="15"/>
      <c r="O2" s="16"/>
      <c r="P2" s="16"/>
      <c r="Q2" s="16"/>
      <c r="R2" s="16"/>
      <c r="S2" s="16"/>
      <c r="T2" s="16"/>
      <c r="U2" s="16"/>
      <c r="V2" s="16"/>
      <c r="W2" s="16"/>
      <c r="X2" s="15"/>
      <c r="Y2" s="15"/>
      <c r="Z2" s="15"/>
      <c r="AA2" s="15"/>
    </row>
    <row r="3" spans="1:27" ht="29.25" customHeight="1" thickBot="1" x14ac:dyDescent="0.3">
      <c r="D3" s="300" t="s">
        <v>262</v>
      </c>
      <c r="E3" s="301"/>
      <c r="F3" s="301"/>
      <c r="G3" s="301"/>
      <c r="H3" s="301"/>
      <c r="I3" s="301"/>
      <c r="J3" s="302"/>
      <c r="K3" s="301" t="s">
        <v>263</v>
      </c>
      <c r="L3" s="301"/>
      <c r="M3" s="301"/>
      <c r="N3" s="301"/>
      <c r="O3" s="301"/>
      <c r="P3" s="301"/>
      <c r="Q3" s="301"/>
      <c r="R3" s="301"/>
      <c r="S3" s="301"/>
      <c r="T3" s="301"/>
      <c r="U3" s="301"/>
      <c r="V3" s="301"/>
      <c r="W3" s="301"/>
      <c r="X3" s="301"/>
      <c r="Y3" s="301"/>
      <c r="Z3" s="301"/>
      <c r="AA3" s="302"/>
    </row>
    <row r="4" spans="1:27" s="24" customFormat="1" ht="91.5" customHeight="1" thickBot="1" x14ac:dyDescent="0.3">
      <c r="A4" s="58"/>
      <c r="B4" s="59"/>
      <c r="C4" s="59" t="s">
        <v>40</v>
      </c>
      <c r="D4" s="77" t="s">
        <v>69</v>
      </c>
      <c r="E4" s="60" t="s">
        <v>202</v>
      </c>
      <c r="F4" s="60" t="s">
        <v>107</v>
      </c>
      <c r="G4" s="60" t="s">
        <v>66</v>
      </c>
      <c r="H4" s="60" t="s">
        <v>43</v>
      </c>
      <c r="I4" s="60" t="s">
        <v>43</v>
      </c>
      <c r="J4" s="254" t="s">
        <v>43</v>
      </c>
      <c r="K4" s="66" t="s">
        <v>105</v>
      </c>
      <c r="L4" s="60" t="s">
        <v>425</v>
      </c>
      <c r="M4" s="60" t="s">
        <v>426</v>
      </c>
      <c r="N4" s="60" t="s">
        <v>427</v>
      </c>
      <c r="O4" s="60" t="s">
        <v>428</v>
      </c>
      <c r="P4" s="60" t="s">
        <v>429</v>
      </c>
      <c r="Q4" s="60" t="s">
        <v>376</v>
      </c>
      <c r="R4" s="60" t="s">
        <v>305</v>
      </c>
      <c r="S4" s="60" t="s">
        <v>430</v>
      </c>
      <c r="T4" s="60" t="s">
        <v>345</v>
      </c>
      <c r="U4" s="60" t="s">
        <v>431</v>
      </c>
      <c r="V4" s="60" t="s">
        <v>432</v>
      </c>
      <c r="W4" s="60" t="s">
        <v>435</v>
      </c>
      <c r="X4" s="60" t="s">
        <v>436</v>
      </c>
      <c r="Y4" s="60" t="s">
        <v>43</v>
      </c>
      <c r="Z4" s="60" t="s">
        <v>43</v>
      </c>
      <c r="AA4" s="60" t="s">
        <v>43</v>
      </c>
    </row>
    <row r="5" spans="1:27" ht="32.25" customHeight="1" thickBot="1" x14ac:dyDescent="0.3">
      <c r="A5" s="45" t="s">
        <v>51</v>
      </c>
      <c r="B5" s="46"/>
      <c r="C5" s="106"/>
      <c r="D5" s="305" t="s">
        <v>134</v>
      </c>
      <c r="E5" s="306"/>
      <c r="F5" s="306"/>
      <c r="G5" s="306"/>
      <c r="H5" s="253"/>
      <c r="I5" s="252" t="s">
        <v>392</v>
      </c>
      <c r="J5" s="249"/>
      <c r="K5" s="307" t="s">
        <v>134</v>
      </c>
      <c r="L5" s="306"/>
      <c r="M5" s="306"/>
      <c r="N5" s="306"/>
      <c r="O5" s="306"/>
      <c r="P5" s="306"/>
      <c r="Q5" s="306"/>
      <c r="R5" s="306"/>
      <c r="S5" s="306"/>
      <c r="T5" s="306"/>
      <c r="U5" s="306"/>
      <c r="V5" s="306"/>
      <c r="W5" s="306"/>
      <c r="X5" s="306"/>
      <c r="Y5" s="307" t="s">
        <v>392</v>
      </c>
      <c r="Z5" s="306"/>
      <c r="AA5" s="308"/>
    </row>
    <row r="6" spans="1:27" x14ac:dyDescent="0.25">
      <c r="B6" s="26" t="s">
        <v>9</v>
      </c>
      <c r="C6" s="26"/>
      <c r="D6" s="170">
        <f>'Time Estimate, Protocol Level'!$E121</f>
        <v>0</v>
      </c>
      <c r="E6" s="167">
        <f>'Time Estimate, Protocol Level'!$E125</f>
        <v>0</v>
      </c>
      <c r="F6" s="167">
        <f>'Time Estimate, Protocol Level'!$E131</f>
        <v>0</v>
      </c>
      <c r="G6" s="174">
        <f>'Time Estimate, Protocol Level'!$E137</f>
        <v>0</v>
      </c>
      <c r="H6" s="250"/>
      <c r="I6" s="171"/>
      <c r="J6" s="251"/>
      <c r="K6" s="173">
        <f>'Time Estimate, Protocol Level'!$E139</f>
        <v>0</v>
      </c>
      <c r="L6" s="173">
        <f>'Time Estimate, Protocol Level'!$E140</f>
        <v>0</v>
      </c>
      <c r="M6" s="173">
        <f>'Time Estimate, Protocol Level'!$E141</f>
        <v>0</v>
      </c>
      <c r="N6" s="173">
        <f>'Time Estimate, Protocol Level'!$E142</f>
        <v>0</v>
      </c>
      <c r="O6" s="173">
        <f>'Time Estimate, Protocol Level'!$E143</f>
        <v>0</v>
      </c>
      <c r="P6" s="173">
        <f>'Time Estimate, Protocol Level'!$E144</f>
        <v>0</v>
      </c>
      <c r="Q6" s="173">
        <f>'Time Estimate, Protocol Level'!$E145</f>
        <v>0</v>
      </c>
      <c r="R6" s="173">
        <f>'Time Estimate, Protocol Level'!$E146</f>
        <v>0</v>
      </c>
      <c r="S6" s="173">
        <f>'Time Estimate, Protocol Level'!$E147</f>
        <v>0</v>
      </c>
      <c r="T6" s="173">
        <f>'Time Estimate, Protocol Level'!$E148</f>
        <v>0</v>
      </c>
      <c r="U6" s="173">
        <f>'Time Estimate, Protocol Level'!$E149</f>
        <v>0</v>
      </c>
      <c r="V6" s="173">
        <f>'Time Estimate, Protocol Level'!$E150</f>
        <v>0</v>
      </c>
      <c r="W6" s="173">
        <f>'Time Estimate, Protocol Level'!$E151</f>
        <v>0</v>
      </c>
      <c r="X6" s="173">
        <f>'Time Estimate, Protocol Level'!$E152</f>
        <v>0</v>
      </c>
      <c r="Y6" s="168"/>
      <c r="Z6" s="168"/>
      <c r="AA6" s="168"/>
    </row>
    <row r="7" spans="1:27" x14ac:dyDescent="0.25">
      <c r="B7" s="26" t="s">
        <v>34</v>
      </c>
      <c r="C7" s="26"/>
      <c r="D7" s="67">
        <f>D6*Parameters!$B10</f>
        <v>0</v>
      </c>
      <c r="E7" s="30">
        <f>E6*Parameters!$B10</f>
        <v>0</v>
      </c>
      <c r="F7" s="30">
        <f>F6*Parameters!$B10</f>
        <v>0</v>
      </c>
      <c r="G7" s="30">
        <f>G6*Parameters!$B10</f>
        <v>0</v>
      </c>
      <c r="H7" s="164">
        <f>H6*Parameters!$B10</f>
        <v>0</v>
      </c>
      <c r="I7" s="30">
        <f>I6*Parameters!$B10</f>
        <v>0</v>
      </c>
      <c r="J7" s="101">
        <f>J6*Parameters!$B10</f>
        <v>0</v>
      </c>
      <c r="K7" s="30">
        <f>K6*Parameters!$B10</f>
        <v>0</v>
      </c>
      <c r="L7" s="30">
        <f>L6*Parameters!$B10</f>
        <v>0</v>
      </c>
      <c r="M7" s="30">
        <f>M6*Parameters!$B10</f>
        <v>0</v>
      </c>
      <c r="N7" s="30">
        <f>N6*Parameters!$B10</f>
        <v>0</v>
      </c>
      <c r="O7" s="30">
        <f>O6*Parameters!$B10</f>
        <v>0</v>
      </c>
      <c r="P7" s="30">
        <f>P6*Parameters!$B10</f>
        <v>0</v>
      </c>
      <c r="Q7" s="30">
        <f>Q6*Parameters!$B10</f>
        <v>0</v>
      </c>
      <c r="R7" s="30">
        <f>R6*Parameters!$B10</f>
        <v>0</v>
      </c>
      <c r="S7" s="30">
        <f>S6*Parameters!$B10</f>
        <v>0</v>
      </c>
      <c r="T7" s="30">
        <f>T6*Parameters!$B10</f>
        <v>0</v>
      </c>
      <c r="U7" s="30">
        <f>U6*Parameters!$B10</f>
        <v>0</v>
      </c>
      <c r="V7" s="30">
        <f>V6*Parameters!$B10</f>
        <v>0</v>
      </c>
      <c r="W7" s="30">
        <f>W6*Parameters!$B10</f>
        <v>0</v>
      </c>
      <c r="X7" s="30">
        <f>X6*Parameters!$B10</f>
        <v>0</v>
      </c>
      <c r="Y7" s="30">
        <f>Y6*Parameters!$B10</f>
        <v>0</v>
      </c>
      <c r="Z7" s="30">
        <f>Z6*Parameters!$B10</f>
        <v>0</v>
      </c>
      <c r="AA7" s="30">
        <f>AA6*Parameters!$B10</f>
        <v>0</v>
      </c>
    </row>
    <row r="8" spans="1:27" x14ac:dyDescent="0.25">
      <c r="B8" s="26" t="s">
        <v>44</v>
      </c>
      <c r="C8" s="26"/>
      <c r="D8" s="170">
        <f>'Time Estimate, Protocol Level'!$F121</f>
        <v>0</v>
      </c>
      <c r="E8" s="167">
        <f>'Time Estimate, Protocol Level'!$F125</f>
        <v>0</v>
      </c>
      <c r="F8" s="167">
        <f>'Time Estimate, Protocol Level'!$F131</f>
        <v>0</v>
      </c>
      <c r="G8" s="173">
        <f>'Time Estimate, Protocol Level'!$F137</f>
        <v>0</v>
      </c>
      <c r="H8" s="250"/>
      <c r="I8" s="171"/>
      <c r="J8" s="172"/>
      <c r="K8" s="173">
        <f>'Time Estimate, Protocol Level'!$F139</f>
        <v>0</v>
      </c>
      <c r="L8" s="173">
        <f>'Time Estimate, Protocol Level'!$F140</f>
        <v>0</v>
      </c>
      <c r="M8" s="173">
        <f>'Time Estimate, Protocol Level'!$F141</f>
        <v>0</v>
      </c>
      <c r="N8" s="173">
        <f>'Time Estimate, Protocol Level'!$F142</f>
        <v>0</v>
      </c>
      <c r="O8" s="173">
        <f>'Time Estimate, Protocol Level'!$F143</f>
        <v>0</v>
      </c>
      <c r="P8" s="173">
        <f>'Time Estimate, Protocol Level'!$F144</f>
        <v>0</v>
      </c>
      <c r="Q8" s="173">
        <f>'Time Estimate, Protocol Level'!$F145</f>
        <v>0</v>
      </c>
      <c r="R8" s="173">
        <f>'Time Estimate, Protocol Level'!$F146</f>
        <v>0</v>
      </c>
      <c r="S8" s="173">
        <f>'Time Estimate, Protocol Level'!$F147</f>
        <v>0</v>
      </c>
      <c r="T8" s="173">
        <f>'Time Estimate, Protocol Level'!$F148</f>
        <v>0</v>
      </c>
      <c r="U8" s="173">
        <f>'Time Estimate, Protocol Level'!$F149</f>
        <v>0</v>
      </c>
      <c r="V8" s="173">
        <f>'Time Estimate, Protocol Level'!$F150</f>
        <v>0</v>
      </c>
      <c r="W8" s="173">
        <f>'Time Estimate, Protocol Level'!$F151</f>
        <v>0</v>
      </c>
      <c r="X8" s="173">
        <f>'Time Estimate, Protocol Level'!$F152</f>
        <v>0</v>
      </c>
      <c r="Y8" s="168"/>
      <c r="Z8" s="168"/>
      <c r="AA8" s="168"/>
    </row>
    <row r="9" spans="1:27" x14ac:dyDescent="0.25">
      <c r="B9" s="26" t="s">
        <v>45</v>
      </c>
      <c r="C9" s="26"/>
      <c r="D9" s="67">
        <f>D8*Parameters!$B12</f>
        <v>0</v>
      </c>
      <c r="E9" s="30">
        <f>E8*Parameters!$B12</f>
        <v>0</v>
      </c>
      <c r="F9" s="30">
        <f>F8*Parameters!$B12</f>
        <v>0</v>
      </c>
      <c r="G9" s="30">
        <f>G8*Parameters!$B12</f>
        <v>0</v>
      </c>
      <c r="H9" s="164">
        <f>H8*Parameters!$B12</f>
        <v>0</v>
      </c>
      <c r="I9" s="30">
        <f>I8*Parameters!$B12</f>
        <v>0</v>
      </c>
      <c r="J9" s="101">
        <f>J8*Parameters!$B12</f>
        <v>0</v>
      </c>
      <c r="K9" s="30">
        <f>K8*Parameters!$B12</f>
        <v>0</v>
      </c>
      <c r="L9" s="30">
        <f>L8*Parameters!$B12</f>
        <v>0</v>
      </c>
      <c r="M9" s="30">
        <f>M8*Parameters!$B12</f>
        <v>0</v>
      </c>
      <c r="N9" s="30">
        <f>N8*Parameters!$B12</f>
        <v>0</v>
      </c>
      <c r="O9" s="30">
        <f>O8*Parameters!$B12</f>
        <v>0</v>
      </c>
      <c r="P9" s="30">
        <f>P8*Parameters!$B12</f>
        <v>0</v>
      </c>
      <c r="Q9" s="30">
        <f>Q8*Parameters!$B12</f>
        <v>0</v>
      </c>
      <c r="R9" s="30">
        <f>R8*Parameters!$B12</f>
        <v>0</v>
      </c>
      <c r="S9" s="30">
        <f>S8*Parameters!$B12</f>
        <v>0</v>
      </c>
      <c r="T9" s="30">
        <f>T8*Parameters!$B12</f>
        <v>0</v>
      </c>
      <c r="U9" s="30">
        <f>U8*Parameters!$B12</f>
        <v>0</v>
      </c>
      <c r="V9" s="30">
        <f>V8*Parameters!$B12</f>
        <v>0</v>
      </c>
      <c r="W9" s="30">
        <f>W8*Parameters!$B12</f>
        <v>0</v>
      </c>
      <c r="X9" s="30">
        <f>X8*Parameters!$B12</f>
        <v>0</v>
      </c>
      <c r="Y9" s="30">
        <f>Y8*Parameters!$B12</f>
        <v>0</v>
      </c>
      <c r="Z9" s="30">
        <f>Z8*Parameters!$B12</f>
        <v>0</v>
      </c>
      <c r="AA9" s="30">
        <f>AA8*Parameters!$B12</f>
        <v>0</v>
      </c>
    </row>
    <row r="10" spans="1:27" x14ac:dyDescent="0.25">
      <c r="B10" s="26" t="s">
        <v>21</v>
      </c>
      <c r="C10" s="26"/>
      <c r="D10" s="170">
        <f>'Time Estimate, Protocol Level'!$G121</f>
        <v>0</v>
      </c>
      <c r="E10" s="167">
        <f>'Time Estimate, Protocol Level'!$G125</f>
        <v>0</v>
      </c>
      <c r="F10" s="167">
        <f>'Time Estimate, Protocol Level'!$G131</f>
        <v>0</v>
      </c>
      <c r="G10" s="173">
        <f>'Time Estimate, Protocol Level'!$G137</f>
        <v>0</v>
      </c>
      <c r="H10" s="250"/>
      <c r="I10" s="171"/>
      <c r="J10" s="172"/>
      <c r="K10" s="173">
        <f>'Time Estimate, Protocol Level'!$G139</f>
        <v>0</v>
      </c>
      <c r="L10" s="173">
        <f>'Time Estimate, Protocol Level'!$G140</f>
        <v>0</v>
      </c>
      <c r="M10" s="173">
        <f>'Time Estimate, Protocol Level'!$G141</f>
        <v>0</v>
      </c>
      <c r="N10" s="173">
        <f>'Time Estimate, Protocol Level'!$G142</f>
        <v>0</v>
      </c>
      <c r="O10" s="173">
        <f>'Time Estimate, Protocol Level'!$G143</f>
        <v>0</v>
      </c>
      <c r="P10" s="173">
        <f>'Time Estimate, Protocol Level'!$G144</f>
        <v>0</v>
      </c>
      <c r="Q10" s="173">
        <f>'Time Estimate, Protocol Level'!$G145</f>
        <v>0</v>
      </c>
      <c r="R10" s="173">
        <f>'Time Estimate, Protocol Level'!$G146</f>
        <v>0</v>
      </c>
      <c r="S10" s="173">
        <f>'Time Estimate, Protocol Level'!$G147</f>
        <v>0</v>
      </c>
      <c r="T10" s="173">
        <f>'Time Estimate, Protocol Level'!$G148</f>
        <v>0</v>
      </c>
      <c r="U10" s="173">
        <f>'Time Estimate, Protocol Level'!$G149</f>
        <v>0</v>
      </c>
      <c r="V10" s="173">
        <f>'Time Estimate, Protocol Level'!$G150</f>
        <v>0</v>
      </c>
      <c r="W10" s="173">
        <f>'Time Estimate, Protocol Level'!$G151</f>
        <v>0</v>
      </c>
      <c r="X10" s="173">
        <f>'Time Estimate, Protocol Level'!$G152</f>
        <v>0</v>
      </c>
      <c r="Y10" s="168"/>
      <c r="Z10" s="168"/>
      <c r="AA10" s="168"/>
    </row>
    <row r="11" spans="1:27" x14ac:dyDescent="0.25">
      <c r="B11" s="26" t="s">
        <v>35</v>
      </c>
      <c r="C11" s="26"/>
      <c r="D11" s="67">
        <f>D10*Parameters!$B14</f>
        <v>0</v>
      </c>
      <c r="E11" s="30">
        <f>E10*Parameters!$B14</f>
        <v>0</v>
      </c>
      <c r="F11" s="30">
        <f>F10*Parameters!$B14</f>
        <v>0</v>
      </c>
      <c r="G11" s="30">
        <f>G10*Parameters!$B14</f>
        <v>0</v>
      </c>
      <c r="H11" s="164">
        <f>H10*Parameters!$B14</f>
        <v>0</v>
      </c>
      <c r="I11" s="30">
        <f>I10*Parameters!$B14</f>
        <v>0</v>
      </c>
      <c r="J11" s="101">
        <f>J10*Parameters!$B14</f>
        <v>0</v>
      </c>
      <c r="K11" s="30">
        <f>K10*Parameters!$B14</f>
        <v>0</v>
      </c>
      <c r="L11" s="30">
        <f>L10*Parameters!$B14</f>
        <v>0</v>
      </c>
      <c r="M11" s="30">
        <f>M10*Parameters!$B14</f>
        <v>0</v>
      </c>
      <c r="N11" s="30">
        <f>N10*Parameters!$B14</f>
        <v>0</v>
      </c>
      <c r="O11" s="30">
        <f>O10*Parameters!$B14</f>
        <v>0</v>
      </c>
      <c r="P11" s="30">
        <f>P10*Parameters!$B14</f>
        <v>0</v>
      </c>
      <c r="Q11" s="30">
        <f>Q10*Parameters!$B14</f>
        <v>0</v>
      </c>
      <c r="R11" s="30">
        <f>R10*Parameters!$B14</f>
        <v>0</v>
      </c>
      <c r="S11" s="30">
        <f>S10*Parameters!$B14</f>
        <v>0</v>
      </c>
      <c r="T11" s="30">
        <f>T10*Parameters!$B14</f>
        <v>0</v>
      </c>
      <c r="U11" s="30">
        <f>U10*Parameters!$B14</f>
        <v>0</v>
      </c>
      <c r="V11" s="30">
        <f>V10*Parameters!$B14</f>
        <v>0</v>
      </c>
      <c r="W11" s="30">
        <f>W10*Parameters!$B14</f>
        <v>0</v>
      </c>
      <c r="X11" s="30">
        <f>X10*Parameters!$B14</f>
        <v>0</v>
      </c>
      <c r="Y11" s="30">
        <f>Y10*Parameters!$B14</f>
        <v>0</v>
      </c>
      <c r="Z11" s="30">
        <f>Z10*Parameters!$B14</f>
        <v>0</v>
      </c>
      <c r="AA11" s="30">
        <f>AA10*Parameters!$B14</f>
        <v>0</v>
      </c>
    </row>
    <row r="12" spans="1:27" x14ac:dyDescent="0.25">
      <c r="B12" s="26" t="s">
        <v>46</v>
      </c>
      <c r="C12" s="26"/>
      <c r="D12" s="170">
        <f>'Time Estimate, Protocol Level'!$H121</f>
        <v>0</v>
      </c>
      <c r="E12" s="167">
        <f>'Time Estimate, Protocol Level'!$H125</f>
        <v>0</v>
      </c>
      <c r="F12" s="167">
        <f>'Time Estimate, Protocol Level'!$H131</f>
        <v>0</v>
      </c>
      <c r="G12" s="173">
        <f>'Time Estimate, Protocol Level'!$H137</f>
        <v>0</v>
      </c>
      <c r="H12" s="250"/>
      <c r="I12" s="171"/>
      <c r="J12" s="172"/>
      <c r="K12" s="173">
        <f>'Time Estimate, Protocol Level'!$H139</f>
        <v>0</v>
      </c>
      <c r="L12" s="173">
        <f>'Time Estimate, Protocol Level'!$H140</f>
        <v>0</v>
      </c>
      <c r="M12" s="173">
        <f>'Time Estimate, Protocol Level'!$H141</f>
        <v>0</v>
      </c>
      <c r="N12" s="173">
        <f>'Time Estimate, Protocol Level'!$H142</f>
        <v>0</v>
      </c>
      <c r="O12" s="173">
        <f>'Time Estimate, Protocol Level'!$H143</f>
        <v>0</v>
      </c>
      <c r="P12" s="173">
        <f>'Time Estimate, Protocol Level'!$H144</f>
        <v>0</v>
      </c>
      <c r="Q12" s="173">
        <f>'Time Estimate, Protocol Level'!$H145</f>
        <v>0</v>
      </c>
      <c r="R12" s="173">
        <f>'Time Estimate, Protocol Level'!$H146</f>
        <v>0</v>
      </c>
      <c r="S12" s="173">
        <f>'Time Estimate, Protocol Level'!$H147</f>
        <v>0</v>
      </c>
      <c r="T12" s="173">
        <f>'Time Estimate, Protocol Level'!$H148</f>
        <v>0</v>
      </c>
      <c r="U12" s="173">
        <f>'Time Estimate, Protocol Level'!$H149</f>
        <v>0</v>
      </c>
      <c r="V12" s="173">
        <f>'Time Estimate, Protocol Level'!$H150</f>
        <v>0</v>
      </c>
      <c r="W12" s="173">
        <f>'Time Estimate, Protocol Level'!$H151</f>
        <v>0</v>
      </c>
      <c r="X12" s="173">
        <f>'Time Estimate, Protocol Level'!$H152</f>
        <v>0</v>
      </c>
      <c r="Y12" s="168"/>
      <c r="Z12" s="168"/>
      <c r="AA12" s="168"/>
    </row>
    <row r="13" spans="1:27" x14ac:dyDescent="0.25">
      <c r="B13" s="26" t="s">
        <v>47</v>
      </c>
      <c r="C13" s="26"/>
      <c r="D13" s="67">
        <f>D12*Parameters!$B16</f>
        <v>0</v>
      </c>
      <c r="E13" s="30">
        <f>E12*Parameters!$B16</f>
        <v>0</v>
      </c>
      <c r="F13" s="30">
        <f>F12*Parameters!$B16</f>
        <v>0</v>
      </c>
      <c r="G13" s="30">
        <f>G12*Parameters!$B16</f>
        <v>0</v>
      </c>
      <c r="H13" s="164">
        <f>H12*Parameters!$B16</f>
        <v>0</v>
      </c>
      <c r="I13" s="30">
        <f>I12*Parameters!$B16</f>
        <v>0</v>
      </c>
      <c r="J13" s="101">
        <f>J12*Parameters!$B16</f>
        <v>0</v>
      </c>
      <c r="K13" s="30">
        <f>K12*Parameters!$B16</f>
        <v>0</v>
      </c>
      <c r="L13" s="30">
        <f>L12*Parameters!$B16</f>
        <v>0</v>
      </c>
      <c r="M13" s="30">
        <f>M12*Parameters!$B16</f>
        <v>0</v>
      </c>
      <c r="N13" s="30">
        <f>N12*Parameters!$B16</f>
        <v>0</v>
      </c>
      <c r="O13" s="30">
        <f>O12*Parameters!$B16</f>
        <v>0</v>
      </c>
      <c r="P13" s="30">
        <f>P12*Parameters!$B16</f>
        <v>0</v>
      </c>
      <c r="Q13" s="30">
        <f>Q12*Parameters!$B16</f>
        <v>0</v>
      </c>
      <c r="R13" s="30">
        <f>R12*Parameters!$B16</f>
        <v>0</v>
      </c>
      <c r="S13" s="30">
        <f>S12*Parameters!$B16</f>
        <v>0</v>
      </c>
      <c r="T13" s="30">
        <f>T12*Parameters!$B16</f>
        <v>0</v>
      </c>
      <c r="U13" s="30">
        <f>U12*Parameters!$B16</f>
        <v>0</v>
      </c>
      <c r="V13" s="30">
        <f>V12*Parameters!$B16</f>
        <v>0</v>
      </c>
      <c r="W13" s="30">
        <f>W12*Parameters!$B16</f>
        <v>0</v>
      </c>
      <c r="X13" s="30">
        <f>X12*Parameters!$B16</f>
        <v>0</v>
      </c>
      <c r="Y13" s="30">
        <f>Y12*Parameters!$B16</f>
        <v>0</v>
      </c>
      <c r="Z13" s="30">
        <f>Z12*Parameters!$B16</f>
        <v>0</v>
      </c>
      <c r="AA13" s="30">
        <f>AA12*Parameters!$B16</f>
        <v>0</v>
      </c>
    </row>
    <row r="14" spans="1:27" x14ac:dyDescent="0.25">
      <c r="B14" s="26" t="s">
        <v>23</v>
      </c>
      <c r="C14" s="26"/>
      <c r="D14" s="170">
        <f>'Time Estimate, Protocol Level'!$I121</f>
        <v>0</v>
      </c>
      <c r="E14" s="167">
        <f>'Time Estimate, Protocol Level'!$I125</f>
        <v>0</v>
      </c>
      <c r="F14" s="167">
        <f>'Time Estimate, Protocol Level'!$I131</f>
        <v>0</v>
      </c>
      <c r="G14" s="173">
        <f>'Time Estimate, Protocol Level'!$I137</f>
        <v>0</v>
      </c>
      <c r="H14" s="250"/>
      <c r="I14" s="171"/>
      <c r="J14" s="172"/>
      <c r="K14" s="173">
        <f>'Time Estimate, Protocol Level'!$I139</f>
        <v>0</v>
      </c>
      <c r="L14" s="173">
        <f>'Time Estimate, Protocol Level'!$I140</f>
        <v>0</v>
      </c>
      <c r="M14" s="173">
        <f>'Time Estimate, Protocol Level'!$I141</f>
        <v>0</v>
      </c>
      <c r="N14" s="173">
        <f>'Time Estimate, Protocol Level'!$I142</f>
        <v>0</v>
      </c>
      <c r="O14" s="173">
        <f>'Time Estimate, Protocol Level'!$I143</f>
        <v>0</v>
      </c>
      <c r="P14" s="173">
        <f>'Time Estimate, Protocol Level'!$I144</f>
        <v>0</v>
      </c>
      <c r="Q14" s="173">
        <f>'Time Estimate, Protocol Level'!$I145</f>
        <v>0</v>
      </c>
      <c r="R14" s="173">
        <f>'Time Estimate, Protocol Level'!$I146</f>
        <v>0</v>
      </c>
      <c r="S14" s="173">
        <f>'Time Estimate, Protocol Level'!$I147</f>
        <v>0</v>
      </c>
      <c r="T14" s="173">
        <f>'Time Estimate, Protocol Level'!$I148</f>
        <v>0</v>
      </c>
      <c r="U14" s="173">
        <f>'Time Estimate, Protocol Level'!$I149</f>
        <v>0</v>
      </c>
      <c r="V14" s="173">
        <f>'Time Estimate, Protocol Level'!$I150</f>
        <v>0</v>
      </c>
      <c r="W14" s="173">
        <f>'Time Estimate, Protocol Level'!$I151</f>
        <v>0</v>
      </c>
      <c r="X14" s="173">
        <f>'Time Estimate, Protocol Level'!$I152</f>
        <v>0</v>
      </c>
      <c r="Y14" s="168"/>
      <c r="Z14" s="168"/>
      <c r="AA14" s="168"/>
    </row>
    <row r="15" spans="1:27" x14ac:dyDescent="0.25">
      <c r="B15" s="26" t="s">
        <v>36</v>
      </c>
      <c r="C15" s="26"/>
      <c r="D15" s="67">
        <f>D14*Parameters!$B18</f>
        <v>0</v>
      </c>
      <c r="E15" s="30">
        <f>E14*Parameters!$B18</f>
        <v>0</v>
      </c>
      <c r="F15" s="30">
        <f>F14*Parameters!$B18</f>
        <v>0</v>
      </c>
      <c r="G15" s="30">
        <f>G14*Parameters!$B18</f>
        <v>0</v>
      </c>
      <c r="H15" s="164">
        <f>H14*Parameters!$B18</f>
        <v>0</v>
      </c>
      <c r="I15" s="30">
        <f>I14*Parameters!$B18</f>
        <v>0</v>
      </c>
      <c r="J15" s="101">
        <f>J14*Parameters!$B18</f>
        <v>0</v>
      </c>
      <c r="K15" s="30">
        <f>K14*Parameters!$B18</f>
        <v>0</v>
      </c>
      <c r="L15" s="30">
        <f>L14*Parameters!$B18</f>
        <v>0</v>
      </c>
      <c r="M15" s="30">
        <f>M14*Parameters!$B18</f>
        <v>0</v>
      </c>
      <c r="N15" s="30">
        <f>N14*Parameters!$B18</f>
        <v>0</v>
      </c>
      <c r="O15" s="30">
        <f>O14*Parameters!$B18</f>
        <v>0</v>
      </c>
      <c r="P15" s="30">
        <f>P14*Parameters!$B18</f>
        <v>0</v>
      </c>
      <c r="Q15" s="30">
        <f>Q14*Parameters!$B18</f>
        <v>0</v>
      </c>
      <c r="R15" s="30">
        <f>R14*Parameters!$B18</f>
        <v>0</v>
      </c>
      <c r="S15" s="30">
        <f>S14*Parameters!$B18</f>
        <v>0</v>
      </c>
      <c r="T15" s="30">
        <f>T14*Parameters!$B18</f>
        <v>0</v>
      </c>
      <c r="U15" s="30">
        <f>U14*Parameters!$B18</f>
        <v>0</v>
      </c>
      <c r="V15" s="30">
        <f>V14*Parameters!$B18</f>
        <v>0</v>
      </c>
      <c r="W15" s="30">
        <f>W14*Parameters!$B18</f>
        <v>0</v>
      </c>
      <c r="X15" s="30">
        <f>X14*Parameters!$B18</f>
        <v>0</v>
      </c>
      <c r="Y15" s="30">
        <f>Y14*Parameters!$B18</f>
        <v>0</v>
      </c>
      <c r="Z15" s="30">
        <f>Z14*Parameters!$B18</f>
        <v>0</v>
      </c>
      <c r="AA15" s="30">
        <f>AA14*Parameters!$B18</f>
        <v>0</v>
      </c>
    </row>
    <row r="16" spans="1:27" x14ac:dyDescent="0.25">
      <c r="B16" s="26" t="s">
        <v>48</v>
      </c>
      <c r="C16" s="26"/>
      <c r="D16" s="170">
        <f>'Time Estimate, Protocol Level'!$J121</f>
        <v>0</v>
      </c>
      <c r="E16" s="167">
        <f>'Time Estimate, Protocol Level'!$J125</f>
        <v>0</v>
      </c>
      <c r="F16" s="167">
        <f>'Time Estimate, Protocol Level'!$J131</f>
        <v>0</v>
      </c>
      <c r="G16" s="173">
        <f>'Time Estimate, Protocol Level'!$J137</f>
        <v>0</v>
      </c>
      <c r="H16" s="250"/>
      <c r="I16" s="171"/>
      <c r="J16" s="172"/>
      <c r="K16" s="173">
        <f>'Time Estimate, Protocol Level'!$J139</f>
        <v>0</v>
      </c>
      <c r="L16" s="173">
        <f>'Time Estimate, Protocol Level'!$J140</f>
        <v>0</v>
      </c>
      <c r="M16" s="173">
        <f>'Time Estimate, Protocol Level'!$J141</f>
        <v>0</v>
      </c>
      <c r="N16" s="173">
        <f>'Time Estimate, Protocol Level'!$J142</f>
        <v>0</v>
      </c>
      <c r="O16" s="173">
        <f>'Time Estimate, Protocol Level'!$J143</f>
        <v>0</v>
      </c>
      <c r="P16" s="173">
        <f>'Time Estimate, Protocol Level'!$J144</f>
        <v>0</v>
      </c>
      <c r="Q16" s="173">
        <f>'Time Estimate, Protocol Level'!$J145</f>
        <v>0</v>
      </c>
      <c r="R16" s="173">
        <f>'Time Estimate, Protocol Level'!$J146</f>
        <v>0</v>
      </c>
      <c r="S16" s="173">
        <f>'Time Estimate, Protocol Level'!$J147</f>
        <v>0</v>
      </c>
      <c r="T16" s="173">
        <f>'Time Estimate, Protocol Level'!$J148</f>
        <v>0</v>
      </c>
      <c r="U16" s="173">
        <f>'Time Estimate, Protocol Level'!$J149</f>
        <v>0</v>
      </c>
      <c r="V16" s="173">
        <f>'Time Estimate, Protocol Level'!$J150</f>
        <v>0</v>
      </c>
      <c r="W16" s="173">
        <f>'Time Estimate, Protocol Level'!$J151</f>
        <v>0</v>
      </c>
      <c r="X16" s="173">
        <f>'Time Estimate, Protocol Level'!$J152</f>
        <v>0</v>
      </c>
      <c r="Y16" s="168"/>
      <c r="Z16" s="168"/>
      <c r="AA16" s="168"/>
    </row>
    <row r="17" spans="1:27" x14ac:dyDescent="0.25">
      <c r="B17" s="26" t="s">
        <v>49</v>
      </c>
      <c r="C17" s="26"/>
      <c r="D17" s="67">
        <f>D16*Parameters!$B20</f>
        <v>0</v>
      </c>
      <c r="E17" s="30">
        <f>E16*Parameters!$B20</f>
        <v>0</v>
      </c>
      <c r="F17" s="30">
        <f>F16*Parameters!$B20</f>
        <v>0</v>
      </c>
      <c r="G17" s="30">
        <f>G16*Parameters!$B20</f>
        <v>0</v>
      </c>
      <c r="H17" s="164">
        <f>H16*Parameters!$B20</f>
        <v>0</v>
      </c>
      <c r="I17" s="30">
        <f>I16*Parameters!$B20</f>
        <v>0</v>
      </c>
      <c r="J17" s="101">
        <f>J16*Parameters!$B20</f>
        <v>0</v>
      </c>
      <c r="K17" s="30">
        <f>K16*Parameters!$B20</f>
        <v>0</v>
      </c>
      <c r="L17" s="30">
        <f>L16*Parameters!$B20</f>
        <v>0</v>
      </c>
      <c r="M17" s="30">
        <f>M16*Parameters!$B20</f>
        <v>0</v>
      </c>
      <c r="N17" s="30">
        <f>N16*Parameters!$B20</f>
        <v>0</v>
      </c>
      <c r="O17" s="30">
        <f>O16*Parameters!$B20</f>
        <v>0</v>
      </c>
      <c r="P17" s="30">
        <f>P16*Parameters!$B20</f>
        <v>0</v>
      </c>
      <c r="Q17" s="30">
        <f>Q16*Parameters!$B20</f>
        <v>0</v>
      </c>
      <c r="R17" s="30">
        <f>R16*Parameters!$B20</f>
        <v>0</v>
      </c>
      <c r="S17" s="30">
        <f>S16*Parameters!$B20</f>
        <v>0</v>
      </c>
      <c r="T17" s="30">
        <f>T16*Parameters!$B20</f>
        <v>0</v>
      </c>
      <c r="U17" s="30">
        <f>U16*Parameters!$B20</f>
        <v>0</v>
      </c>
      <c r="V17" s="30">
        <f>V16*Parameters!$B20</f>
        <v>0</v>
      </c>
      <c r="W17" s="30">
        <f>W16*Parameters!$B20</f>
        <v>0</v>
      </c>
      <c r="X17" s="30">
        <f>X16*Parameters!$B20</f>
        <v>0</v>
      </c>
      <c r="Y17" s="30">
        <f>Y16*Parameters!$B20</f>
        <v>0</v>
      </c>
      <c r="Z17" s="30">
        <f>Z16*Parameters!$B20</f>
        <v>0</v>
      </c>
      <c r="AA17" s="30">
        <f>AA16*Parameters!$B20</f>
        <v>0</v>
      </c>
    </row>
    <row r="18" spans="1:27" x14ac:dyDescent="0.25">
      <c r="B18" s="26" t="s">
        <v>31</v>
      </c>
      <c r="C18" s="26"/>
      <c r="D18" s="170">
        <f>'Time Estimate, Protocol Level'!$K121</f>
        <v>0</v>
      </c>
      <c r="E18" s="167">
        <f>'Time Estimate, Protocol Level'!$K125</f>
        <v>0</v>
      </c>
      <c r="F18" s="167">
        <f>'Time Estimate, Protocol Level'!$K131</f>
        <v>0</v>
      </c>
      <c r="G18" s="173">
        <f>'Time Estimate, Protocol Level'!$K137</f>
        <v>0</v>
      </c>
      <c r="H18" s="250"/>
      <c r="I18" s="171"/>
      <c r="J18" s="172"/>
      <c r="K18" s="173">
        <f>'Time Estimate, Protocol Level'!$K139</f>
        <v>0</v>
      </c>
      <c r="L18" s="173">
        <f>'Time Estimate, Protocol Level'!$K140</f>
        <v>0</v>
      </c>
      <c r="M18" s="173">
        <f>'Time Estimate, Protocol Level'!$K141</f>
        <v>0</v>
      </c>
      <c r="N18" s="173">
        <f>'Time Estimate, Protocol Level'!$K142</f>
        <v>0</v>
      </c>
      <c r="O18" s="173">
        <f>'Time Estimate, Protocol Level'!$K143</f>
        <v>0</v>
      </c>
      <c r="P18" s="173">
        <f>'Time Estimate, Protocol Level'!$K144</f>
        <v>0</v>
      </c>
      <c r="Q18" s="173">
        <f>'Time Estimate, Protocol Level'!$K145</f>
        <v>0</v>
      </c>
      <c r="R18" s="173">
        <f>'Time Estimate, Protocol Level'!$K146</f>
        <v>0</v>
      </c>
      <c r="S18" s="173">
        <f>'Time Estimate, Protocol Level'!$K147</f>
        <v>0</v>
      </c>
      <c r="T18" s="173">
        <f>'Time Estimate, Protocol Level'!$K148</f>
        <v>0</v>
      </c>
      <c r="U18" s="173">
        <f>'Time Estimate, Protocol Level'!$K149</f>
        <v>0</v>
      </c>
      <c r="V18" s="173">
        <f>'Time Estimate, Protocol Level'!$K150</f>
        <v>0</v>
      </c>
      <c r="W18" s="173">
        <f>'Time Estimate, Protocol Level'!$K151</f>
        <v>0</v>
      </c>
      <c r="X18" s="173">
        <f>'Time Estimate, Protocol Level'!$K152</f>
        <v>0</v>
      </c>
      <c r="Y18" s="168"/>
      <c r="Z18" s="168"/>
      <c r="AA18" s="168"/>
    </row>
    <row r="19" spans="1:27" x14ac:dyDescent="0.25">
      <c r="B19" s="26" t="s">
        <v>37</v>
      </c>
      <c r="C19" s="26"/>
      <c r="D19" s="67">
        <f>D18*Parameters!$B22</f>
        <v>0</v>
      </c>
      <c r="E19" s="30">
        <f>E18*Parameters!$B22</f>
        <v>0</v>
      </c>
      <c r="F19" s="30">
        <f>F18*Parameters!$B22</f>
        <v>0</v>
      </c>
      <c r="G19" s="30">
        <f>G18*Parameters!$B22</f>
        <v>0</v>
      </c>
      <c r="H19" s="164">
        <f>H18*Parameters!$B22</f>
        <v>0</v>
      </c>
      <c r="I19" s="30">
        <f>I18*Parameters!$B22</f>
        <v>0</v>
      </c>
      <c r="J19" s="101">
        <f>J18*Parameters!$B22</f>
        <v>0</v>
      </c>
      <c r="K19" s="30">
        <f>K18*Parameters!$B22</f>
        <v>0</v>
      </c>
      <c r="L19" s="30">
        <f>L18*Parameters!$B22</f>
        <v>0</v>
      </c>
      <c r="M19" s="30">
        <f>M18*Parameters!$B22</f>
        <v>0</v>
      </c>
      <c r="N19" s="30">
        <f>N18*Parameters!$B22</f>
        <v>0</v>
      </c>
      <c r="O19" s="30">
        <f>O18*Parameters!$B22</f>
        <v>0</v>
      </c>
      <c r="P19" s="30">
        <f>P18*Parameters!$B22</f>
        <v>0</v>
      </c>
      <c r="Q19" s="30">
        <f>Q18*Parameters!$B22</f>
        <v>0</v>
      </c>
      <c r="R19" s="30">
        <f>R18*Parameters!$B22</f>
        <v>0</v>
      </c>
      <c r="S19" s="30">
        <f>S18*Parameters!$B22</f>
        <v>0</v>
      </c>
      <c r="T19" s="30">
        <f>T18*Parameters!$B22</f>
        <v>0</v>
      </c>
      <c r="U19" s="30">
        <f>U18*Parameters!$B22</f>
        <v>0</v>
      </c>
      <c r="V19" s="30">
        <f>V18*Parameters!$B22</f>
        <v>0</v>
      </c>
      <c r="W19" s="30">
        <f>W18*Parameters!$B22</f>
        <v>0</v>
      </c>
      <c r="X19" s="30">
        <f>X18*Parameters!$B22</f>
        <v>0</v>
      </c>
      <c r="Y19" s="30">
        <f>Y18*Parameters!$B22</f>
        <v>0</v>
      </c>
      <c r="Z19" s="30">
        <f>Z18*Parameters!$B22</f>
        <v>0</v>
      </c>
      <c r="AA19" s="30">
        <f>AA18*Parameters!$B22</f>
        <v>0</v>
      </c>
    </row>
    <row r="20" spans="1:27" x14ac:dyDescent="0.25">
      <c r="B20" s="26" t="s">
        <v>24</v>
      </c>
      <c r="C20" s="26"/>
      <c r="D20" s="170">
        <f>'Time Estimate, Protocol Level'!$L121</f>
        <v>0</v>
      </c>
      <c r="E20" s="167">
        <f>'Time Estimate, Protocol Level'!$L125</f>
        <v>0</v>
      </c>
      <c r="F20" s="167">
        <f>'Time Estimate, Protocol Level'!$L131</f>
        <v>0</v>
      </c>
      <c r="G20" s="173">
        <f>'Time Estimate, Protocol Level'!$L137</f>
        <v>0</v>
      </c>
      <c r="H20" s="250"/>
      <c r="I20" s="171"/>
      <c r="J20" s="172"/>
      <c r="K20" s="173">
        <f>'Time Estimate, Protocol Level'!$L139</f>
        <v>0</v>
      </c>
      <c r="L20" s="173">
        <f>'Time Estimate, Protocol Level'!$L140</f>
        <v>0</v>
      </c>
      <c r="M20" s="173">
        <f>'Time Estimate, Protocol Level'!$L141</f>
        <v>0</v>
      </c>
      <c r="N20" s="173">
        <f>'Time Estimate, Protocol Level'!$L142</f>
        <v>0</v>
      </c>
      <c r="O20" s="173">
        <f>'Time Estimate, Protocol Level'!$L143</f>
        <v>0</v>
      </c>
      <c r="P20" s="173">
        <f>'Time Estimate, Protocol Level'!$L144</f>
        <v>0</v>
      </c>
      <c r="Q20" s="173">
        <f>'Time Estimate, Protocol Level'!$L145</f>
        <v>0</v>
      </c>
      <c r="R20" s="173">
        <f>'Time Estimate, Protocol Level'!$L146</f>
        <v>0</v>
      </c>
      <c r="S20" s="173">
        <f>'Time Estimate, Protocol Level'!$L147</f>
        <v>0</v>
      </c>
      <c r="T20" s="173">
        <f>'Time Estimate, Protocol Level'!$L148</f>
        <v>0</v>
      </c>
      <c r="U20" s="173">
        <f>'Time Estimate, Protocol Level'!$L149</f>
        <v>0</v>
      </c>
      <c r="V20" s="173">
        <f>'Time Estimate, Protocol Level'!$L150</f>
        <v>0</v>
      </c>
      <c r="W20" s="173">
        <f>'Time Estimate, Protocol Level'!$L151</f>
        <v>0</v>
      </c>
      <c r="X20" s="173">
        <f>'Time Estimate, Protocol Level'!$L152</f>
        <v>0</v>
      </c>
      <c r="Y20" s="168"/>
      <c r="Z20" s="168"/>
      <c r="AA20" s="168"/>
    </row>
    <row r="21" spans="1:27" ht="15.75" thickBot="1" x14ac:dyDescent="0.3">
      <c r="B21" s="26" t="s">
        <v>38</v>
      </c>
      <c r="C21" s="26"/>
      <c r="D21" s="67">
        <f>D20*Parameters!$B24</f>
        <v>0</v>
      </c>
      <c r="E21" s="30">
        <f>E20*Parameters!$B24</f>
        <v>0</v>
      </c>
      <c r="F21" s="30">
        <f>F20*Parameters!$B24</f>
        <v>0</v>
      </c>
      <c r="G21" s="30">
        <f>G20*Parameters!$B24</f>
        <v>0</v>
      </c>
      <c r="H21" s="164">
        <f>H20*Parameters!$B24</f>
        <v>0</v>
      </c>
      <c r="I21" s="30">
        <f>I20*Parameters!$B24</f>
        <v>0</v>
      </c>
      <c r="J21" s="101">
        <f>J20*Parameters!$B24</f>
        <v>0</v>
      </c>
      <c r="K21" s="30">
        <f>K20*Parameters!$B24</f>
        <v>0</v>
      </c>
      <c r="L21" s="30">
        <f>L20*Parameters!$B24</f>
        <v>0</v>
      </c>
      <c r="M21" s="30">
        <f>M20*Parameters!$B24</f>
        <v>0</v>
      </c>
      <c r="N21" s="30">
        <f>N20*Parameters!$B24</f>
        <v>0</v>
      </c>
      <c r="O21" s="30">
        <f>O20*Parameters!$B24</f>
        <v>0</v>
      </c>
      <c r="P21" s="30">
        <f>P20*Parameters!$B24</f>
        <v>0</v>
      </c>
      <c r="Q21" s="30">
        <f>Q20*Parameters!$B24</f>
        <v>0</v>
      </c>
      <c r="R21" s="30">
        <f>R20*Parameters!$B24</f>
        <v>0</v>
      </c>
      <c r="S21" s="30">
        <f>S20*Parameters!$B24</f>
        <v>0</v>
      </c>
      <c r="T21" s="30">
        <f>T20*Parameters!$B24</f>
        <v>0</v>
      </c>
      <c r="U21" s="30">
        <f>U20*Parameters!$B24</f>
        <v>0</v>
      </c>
      <c r="V21" s="30">
        <f>V20*Parameters!$B24</f>
        <v>0</v>
      </c>
      <c r="W21" s="30">
        <f>W20*Parameters!$B24</f>
        <v>0</v>
      </c>
      <c r="X21" s="30">
        <f>X20*Parameters!$B24</f>
        <v>0</v>
      </c>
      <c r="Y21" s="30">
        <f>Y20*Parameters!$B24</f>
        <v>0</v>
      </c>
      <c r="Z21" s="30">
        <f>Z20*Parameters!$B24</f>
        <v>0</v>
      </c>
      <c r="AA21" s="30">
        <f>AA20*Parameters!$B24</f>
        <v>0</v>
      </c>
    </row>
    <row r="22" spans="1:27" ht="30.75" customHeight="1" thickBot="1" x14ac:dyDescent="0.3">
      <c r="A22" s="45" t="s">
        <v>147</v>
      </c>
      <c r="B22" s="47"/>
      <c r="C22" s="50"/>
      <c r="D22" s="68">
        <f>D7+D9+D11+D13+D15+D17+D19+D21</f>
        <v>0</v>
      </c>
      <c r="E22" s="51">
        <f t="shared" ref="E22" si="0">E7+E9+E11+E13+E15+E17+E19+E21</f>
        <v>0</v>
      </c>
      <c r="F22" s="51">
        <f t="shared" ref="F22:L22" si="1">F7+F9+F11+F13+F15+F17+F19+F21</f>
        <v>0</v>
      </c>
      <c r="G22" s="51">
        <f t="shared" si="1"/>
        <v>0</v>
      </c>
      <c r="H22" s="165">
        <f t="shared" si="1"/>
        <v>0</v>
      </c>
      <c r="I22" s="51">
        <f t="shared" si="1"/>
        <v>0</v>
      </c>
      <c r="J22" s="157">
        <f t="shared" si="1"/>
        <v>0</v>
      </c>
      <c r="K22" s="165">
        <f t="shared" si="1"/>
        <v>0</v>
      </c>
      <c r="L22" s="51">
        <f t="shared" si="1"/>
        <v>0</v>
      </c>
      <c r="M22" s="51">
        <f t="shared" ref="M22:Z22" si="2">M7+M9+M11+M13+M15+M17+M19+M21</f>
        <v>0</v>
      </c>
      <c r="N22" s="51">
        <f t="shared" si="2"/>
        <v>0</v>
      </c>
      <c r="O22" s="51">
        <f t="shared" si="2"/>
        <v>0</v>
      </c>
      <c r="P22" s="51">
        <f t="shared" si="2"/>
        <v>0</v>
      </c>
      <c r="Q22" s="51">
        <f t="shared" si="2"/>
        <v>0</v>
      </c>
      <c r="R22" s="51">
        <f t="shared" si="2"/>
        <v>0</v>
      </c>
      <c r="S22" s="51">
        <f t="shared" si="2"/>
        <v>0</v>
      </c>
      <c r="T22" s="51">
        <f t="shared" si="2"/>
        <v>0</v>
      </c>
      <c r="U22" s="51">
        <f t="shared" si="2"/>
        <v>0</v>
      </c>
      <c r="V22" s="51">
        <f t="shared" si="2"/>
        <v>0</v>
      </c>
      <c r="W22" s="51">
        <f t="shared" si="2"/>
        <v>0</v>
      </c>
      <c r="X22" s="51">
        <f t="shared" si="2"/>
        <v>0</v>
      </c>
      <c r="Y22" s="51">
        <f t="shared" si="2"/>
        <v>0</v>
      </c>
      <c r="Z22" s="51">
        <f t="shared" si="2"/>
        <v>0</v>
      </c>
      <c r="AA22" s="51">
        <f>AA7+AA9+AA11+AA13+AA15+AA17+AA19+AA21</f>
        <v>0</v>
      </c>
    </row>
    <row r="23" spans="1:27" ht="30.75" customHeight="1" thickBot="1" x14ac:dyDescent="0.3">
      <c r="A23" s="61" t="s">
        <v>50</v>
      </c>
      <c r="B23" s="62"/>
      <c r="C23" s="32"/>
      <c r="D23" s="69"/>
    </row>
    <row r="24" spans="1:27" x14ac:dyDescent="0.25">
      <c r="B24" s="27" t="s">
        <v>170</v>
      </c>
      <c r="C24" s="32"/>
      <c r="D24" s="104"/>
      <c r="E24" s="105"/>
      <c r="F24" s="105"/>
      <c r="G24" s="105"/>
      <c r="H24" s="105"/>
      <c r="I24" s="105"/>
      <c r="J24" s="105"/>
      <c r="K24" s="105"/>
      <c r="L24" s="105"/>
      <c r="M24" s="105"/>
      <c r="N24" s="105"/>
      <c r="O24" s="105"/>
      <c r="P24" s="105"/>
      <c r="Q24" s="105"/>
      <c r="R24" s="105"/>
      <c r="S24" s="105"/>
      <c r="T24" s="105"/>
      <c r="U24" s="105"/>
      <c r="V24" s="105"/>
      <c r="W24" s="105"/>
      <c r="X24" s="105"/>
      <c r="Y24" s="105"/>
      <c r="Z24" s="105"/>
      <c r="AA24" s="105"/>
    </row>
    <row r="25" spans="1:27" x14ac:dyDescent="0.25">
      <c r="B25" s="27" t="s">
        <v>163</v>
      </c>
      <c r="C25" s="32"/>
      <c r="D25" s="104"/>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x14ac:dyDescent="0.25">
      <c r="B26" s="27" t="s">
        <v>163</v>
      </c>
      <c r="C26" s="32"/>
      <c r="D26" s="104"/>
      <c r="E26" s="105"/>
      <c r="F26" s="105"/>
      <c r="G26" s="105"/>
      <c r="H26" s="105"/>
      <c r="I26" s="105"/>
      <c r="J26" s="105"/>
      <c r="K26" s="105"/>
      <c r="L26" s="105"/>
      <c r="M26" s="105"/>
      <c r="N26" s="105"/>
      <c r="O26" s="105"/>
      <c r="P26" s="105"/>
      <c r="Q26" s="105"/>
      <c r="R26" s="105"/>
      <c r="S26" s="105"/>
      <c r="T26" s="105"/>
      <c r="U26" s="105"/>
      <c r="V26" s="105"/>
      <c r="W26" s="105"/>
      <c r="X26" s="105"/>
      <c r="Y26" s="105"/>
      <c r="Z26" s="105"/>
      <c r="AA26" s="105"/>
    </row>
    <row r="27" spans="1:27" x14ac:dyDescent="0.25">
      <c r="B27" s="27" t="s">
        <v>163</v>
      </c>
      <c r="C27" s="32"/>
      <c r="D27" s="104"/>
      <c r="E27" s="105"/>
      <c r="F27" s="105"/>
      <c r="G27" s="105"/>
      <c r="H27" s="105"/>
      <c r="I27" s="105"/>
      <c r="J27" s="105"/>
      <c r="K27" s="105"/>
      <c r="L27" s="105"/>
      <c r="M27" s="105"/>
      <c r="N27" s="105"/>
      <c r="O27" s="105"/>
      <c r="P27" s="105"/>
      <c r="Q27" s="105"/>
      <c r="R27" s="105"/>
      <c r="S27" s="105"/>
      <c r="T27" s="105"/>
      <c r="U27" s="105"/>
      <c r="V27" s="105"/>
      <c r="W27" s="105"/>
      <c r="X27" s="105"/>
      <c r="Y27" s="105"/>
      <c r="Z27" s="105"/>
      <c r="AA27" s="105"/>
    </row>
    <row r="28" spans="1:27" x14ac:dyDescent="0.25">
      <c r="B28" s="27" t="s">
        <v>164</v>
      </c>
      <c r="C28" s="32"/>
      <c r="D28" s="104"/>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x14ac:dyDescent="0.25">
      <c r="B29" s="27" t="s">
        <v>165</v>
      </c>
      <c r="C29" s="32"/>
      <c r="D29" s="104"/>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x14ac:dyDescent="0.25">
      <c r="B30" s="27" t="s">
        <v>166</v>
      </c>
      <c r="C30" s="32"/>
      <c r="D30" s="104"/>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5">
      <c r="B31" s="27" t="s">
        <v>167</v>
      </c>
      <c r="C31" s="32"/>
      <c r="D31" s="104"/>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x14ac:dyDescent="0.25">
      <c r="B32" s="27" t="s">
        <v>168</v>
      </c>
      <c r="C32" s="32"/>
      <c r="D32" s="104"/>
      <c r="E32" s="105"/>
      <c r="F32" s="105"/>
      <c r="G32" s="105"/>
      <c r="H32" s="105"/>
      <c r="I32" s="105"/>
      <c r="J32" s="105"/>
      <c r="K32" s="105"/>
      <c r="L32" s="105"/>
      <c r="M32" s="105"/>
      <c r="N32" s="105"/>
      <c r="O32" s="105"/>
      <c r="P32" s="105"/>
      <c r="Q32" s="105"/>
      <c r="R32" s="105"/>
      <c r="S32" s="105"/>
      <c r="T32" s="105"/>
      <c r="U32" s="105"/>
      <c r="V32" s="105"/>
      <c r="W32" s="105"/>
      <c r="X32" s="105"/>
      <c r="Y32" s="105"/>
      <c r="Z32" s="105"/>
      <c r="AA32" s="105"/>
    </row>
    <row r="33" spans="1:27" x14ac:dyDescent="0.25">
      <c r="B33" s="27" t="s">
        <v>169</v>
      </c>
      <c r="C33" s="32"/>
      <c r="D33" s="104"/>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x14ac:dyDescent="0.25">
      <c r="B34" s="27" t="s">
        <v>169</v>
      </c>
      <c r="C34" s="32"/>
      <c r="D34" s="104"/>
      <c r="E34" s="105"/>
      <c r="F34" s="105"/>
      <c r="G34" s="105"/>
      <c r="H34" s="105"/>
      <c r="I34" s="105"/>
      <c r="J34" s="105"/>
      <c r="K34" s="105"/>
      <c r="L34" s="105"/>
      <c r="M34" s="105"/>
      <c r="N34" s="105"/>
      <c r="O34" s="105"/>
      <c r="P34" s="105"/>
      <c r="Q34" s="105"/>
      <c r="R34" s="105"/>
      <c r="S34" s="105"/>
      <c r="T34" s="105"/>
      <c r="U34" s="105"/>
      <c r="V34" s="105"/>
      <c r="W34" s="105"/>
      <c r="X34" s="105"/>
      <c r="Y34" s="105"/>
      <c r="Z34" s="105"/>
      <c r="AA34" s="105"/>
    </row>
    <row r="35" spans="1:27" x14ac:dyDescent="0.25">
      <c r="B35" s="27" t="s">
        <v>70</v>
      </c>
      <c r="C35" s="32"/>
      <c r="D35" s="104"/>
      <c r="E35" s="105"/>
      <c r="F35" s="105"/>
      <c r="G35" s="105"/>
      <c r="H35" s="105"/>
      <c r="I35" s="105"/>
      <c r="J35" s="105"/>
      <c r="K35" s="105"/>
      <c r="L35" s="105"/>
      <c r="M35" s="105"/>
      <c r="N35" s="105"/>
      <c r="O35" s="105"/>
      <c r="P35" s="105"/>
      <c r="Q35" s="105"/>
      <c r="R35" s="105"/>
      <c r="S35" s="105"/>
      <c r="T35" s="105"/>
      <c r="U35" s="105"/>
      <c r="V35" s="105"/>
      <c r="W35" s="105"/>
      <c r="X35" s="105"/>
      <c r="Y35" s="105"/>
      <c r="Z35" s="105"/>
      <c r="AA35" s="105"/>
    </row>
    <row r="36" spans="1:27" x14ac:dyDescent="0.25">
      <c r="B36" s="27" t="s">
        <v>52</v>
      </c>
      <c r="C36" s="32"/>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row>
    <row r="37" spans="1:27" x14ac:dyDescent="0.25">
      <c r="B37" s="27" t="s">
        <v>71</v>
      </c>
      <c r="C37" s="32"/>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row>
    <row r="38" spans="1:27" x14ac:dyDescent="0.25">
      <c r="B38" s="27" t="s">
        <v>39</v>
      </c>
      <c r="C38" s="32"/>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1:27" x14ac:dyDescent="0.25">
      <c r="B39" s="27" t="s">
        <v>39</v>
      </c>
      <c r="C39" s="32"/>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row>
    <row r="40" spans="1:27" x14ac:dyDescent="0.25">
      <c r="B40" s="27" t="s">
        <v>39</v>
      </c>
      <c r="C40" s="32"/>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x14ac:dyDescent="0.25">
      <c r="B41" s="27" t="s">
        <v>39</v>
      </c>
      <c r="C41" s="32"/>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x14ac:dyDescent="0.25">
      <c r="B42" s="27" t="s">
        <v>39</v>
      </c>
      <c r="C42" s="32"/>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x14ac:dyDescent="0.25">
      <c r="B43" s="27" t="s">
        <v>39</v>
      </c>
      <c r="C43" s="32"/>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row>
    <row r="44" spans="1:27" x14ac:dyDescent="0.25">
      <c r="B44" s="27" t="s">
        <v>39</v>
      </c>
      <c r="C44" s="32"/>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row>
    <row r="45" spans="1:27" x14ac:dyDescent="0.25">
      <c r="B45" s="27" t="s">
        <v>39</v>
      </c>
      <c r="C45" s="32"/>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row>
    <row r="46" spans="1:27" x14ac:dyDescent="0.25">
      <c r="B46" s="27" t="s">
        <v>39</v>
      </c>
      <c r="C46" s="32"/>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row>
    <row r="47" spans="1:27" ht="15.75" thickBot="1" x14ac:dyDescent="0.3">
      <c r="B47" s="27" t="s">
        <v>39</v>
      </c>
      <c r="C47" s="32"/>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row>
    <row r="48" spans="1:27" ht="30.75" customHeight="1" thickBot="1" x14ac:dyDescent="0.3">
      <c r="A48" s="40" t="s">
        <v>152</v>
      </c>
      <c r="B48" s="41"/>
      <c r="C48" s="50"/>
      <c r="D48" s="70">
        <f t="shared" ref="D48:AA48" si="3">SUM(D23:D47)</f>
        <v>0</v>
      </c>
      <c r="E48" s="53">
        <f t="shared" si="3"/>
        <v>0</v>
      </c>
      <c r="F48" s="53">
        <f t="shared" si="3"/>
        <v>0</v>
      </c>
      <c r="G48" s="53">
        <f t="shared" si="3"/>
        <v>0</v>
      </c>
      <c r="H48" s="53">
        <f t="shared" si="3"/>
        <v>0</v>
      </c>
      <c r="I48" s="53">
        <f t="shared" si="3"/>
        <v>0</v>
      </c>
      <c r="J48" s="53">
        <f t="shared" si="3"/>
        <v>0</v>
      </c>
      <c r="K48" s="53">
        <f t="shared" si="3"/>
        <v>0</v>
      </c>
      <c r="L48" s="53">
        <f t="shared" si="3"/>
        <v>0</v>
      </c>
      <c r="M48" s="53">
        <f t="shared" si="3"/>
        <v>0</v>
      </c>
      <c r="N48" s="53">
        <f t="shared" si="3"/>
        <v>0</v>
      </c>
      <c r="O48" s="53">
        <f t="shared" si="3"/>
        <v>0</v>
      </c>
      <c r="P48" s="53">
        <f t="shared" si="3"/>
        <v>0</v>
      </c>
      <c r="Q48" s="53">
        <f t="shared" si="3"/>
        <v>0</v>
      </c>
      <c r="R48" s="53">
        <f t="shared" si="3"/>
        <v>0</v>
      </c>
      <c r="S48" s="53">
        <f t="shared" si="3"/>
        <v>0</v>
      </c>
      <c r="T48" s="53">
        <f t="shared" si="3"/>
        <v>0</v>
      </c>
      <c r="U48" s="53">
        <f t="shared" si="3"/>
        <v>0</v>
      </c>
      <c r="V48" s="53">
        <f t="shared" si="3"/>
        <v>0</v>
      </c>
      <c r="W48" s="53">
        <f t="shared" si="3"/>
        <v>0</v>
      </c>
      <c r="X48" s="53">
        <f t="shared" si="3"/>
        <v>0</v>
      </c>
      <c r="Y48" s="53">
        <f t="shared" si="3"/>
        <v>0</v>
      </c>
      <c r="Z48" s="53">
        <f t="shared" si="3"/>
        <v>0</v>
      </c>
      <c r="AA48" s="53">
        <f t="shared" si="3"/>
        <v>0</v>
      </c>
    </row>
    <row r="49" spans="1:27" s="2" customFormat="1" ht="30.75" customHeight="1" x14ac:dyDescent="0.25">
      <c r="A49" s="2" t="s">
        <v>153</v>
      </c>
      <c r="B49" s="34"/>
      <c r="C49" s="25"/>
      <c r="D49" s="71">
        <f t="shared" ref="D49:AA49" si="4">D48+D22</f>
        <v>0</v>
      </c>
      <c r="E49" s="52">
        <f t="shared" si="4"/>
        <v>0</v>
      </c>
      <c r="F49" s="52">
        <f t="shared" si="4"/>
        <v>0</v>
      </c>
      <c r="G49" s="52">
        <f t="shared" si="4"/>
        <v>0</v>
      </c>
      <c r="H49" s="52">
        <f t="shared" si="4"/>
        <v>0</v>
      </c>
      <c r="I49" s="52">
        <f t="shared" si="4"/>
        <v>0</v>
      </c>
      <c r="J49" s="52">
        <f t="shared" si="4"/>
        <v>0</v>
      </c>
      <c r="K49" s="52">
        <f t="shared" si="4"/>
        <v>0</v>
      </c>
      <c r="L49" s="52">
        <f t="shared" si="4"/>
        <v>0</v>
      </c>
      <c r="M49" s="52">
        <f t="shared" si="4"/>
        <v>0</v>
      </c>
      <c r="N49" s="52">
        <f t="shared" si="4"/>
        <v>0</v>
      </c>
      <c r="O49" s="52">
        <f t="shared" si="4"/>
        <v>0</v>
      </c>
      <c r="P49" s="52">
        <f t="shared" si="4"/>
        <v>0</v>
      </c>
      <c r="Q49" s="52">
        <f t="shared" si="4"/>
        <v>0</v>
      </c>
      <c r="R49" s="52">
        <f t="shared" si="4"/>
        <v>0</v>
      </c>
      <c r="S49" s="52">
        <f t="shared" si="4"/>
        <v>0</v>
      </c>
      <c r="T49" s="52">
        <f t="shared" si="4"/>
        <v>0</v>
      </c>
      <c r="U49" s="52">
        <f t="shared" si="4"/>
        <v>0</v>
      </c>
      <c r="V49" s="52">
        <f t="shared" si="4"/>
        <v>0</v>
      </c>
      <c r="W49" s="52">
        <f t="shared" si="4"/>
        <v>0</v>
      </c>
      <c r="X49" s="52">
        <f t="shared" si="4"/>
        <v>0</v>
      </c>
      <c r="Y49" s="52">
        <f t="shared" si="4"/>
        <v>0</v>
      </c>
      <c r="Z49" s="52">
        <f t="shared" si="4"/>
        <v>0</v>
      </c>
      <c r="AA49" s="52">
        <f t="shared" si="4"/>
        <v>0</v>
      </c>
    </row>
    <row r="50" spans="1:27" s="2" customFormat="1" ht="33" customHeight="1" x14ac:dyDescent="0.25">
      <c r="A50" s="2" t="s">
        <v>154</v>
      </c>
      <c r="B50" s="34"/>
      <c r="C50" s="25"/>
      <c r="D50" s="72">
        <f>D49*Parameters!$B$5</f>
        <v>0</v>
      </c>
      <c r="E50" s="35">
        <f>E49*Parameters!$B$5</f>
        <v>0</v>
      </c>
      <c r="F50" s="35">
        <f>F49*Parameters!$B$5</f>
        <v>0</v>
      </c>
      <c r="G50" s="35">
        <f>G49*Parameters!$B$5</f>
        <v>0</v>
      </c>
      <c r="H50" s="35">
        <f>H49*Parameters!$B$5</f>
        <v>0</v>
      </c>
      <c r="I50" s="35">
        <f>I49*Parameters!$B$5</f>
        <v>0</v>
      </c>
      <c r="J50" s="35">
        <f>J49*Parameters!$B$5</f>
        <v>0</v>
      </c>
      <c r="K50" s="35">
        <f>K49*Parameters!$B$5</f>
        <v>0</v>
      </c>
      <c r="L50" s="35">
        <f>L49*Parameters!$B$5</f>
        <v>0</v>
      </c>
      <c r="M50" s="35">
        <f>M49*Parameters!$B$5</f>
        <v>0</v>
      </c>
      <c r="N50" s="35">
        <f>N49*Parameters!$B$5</f>
        <v>0</v>
      </c>
      <c r="O50" s="35">
        <f>O49*Parameters!$B$5</f>
        <v>0</v>
      </c>
      <c r="P50" s="35">
        <f>P49*Parameters!$B$5</f>
        <v>0</v>
      </c>
      <c r="Q50" s="35">
        <f>Q49*Parameters!$B$5</f>
        <v>0</v>
      </c>
      <c r="R50" s="35">
        <f>R49*Parameters!$B$5</f>
        <v>0</v>
      </c>
      <c r="S50" s="35">
        <f>S49*Parameters!$B$5</f>
        <v>0</v>
      </c>
      <c r="T50" s="35">
        <f>T49*Parameters!$B$5</f>
        <v>0</v>
      </c>
      <c r="U50" s="35">
        <f>U49*Parameters!$B$5</f>
        <v>0</v>
      </c>
      <c r="V50" s="35">
        <f>V49*Parameters!$B$5</f>
        <v>0</v>
      </c>
      <c r="W50" s="35">
        <f>W49*Parameters!$B$5</f>
        <v>0</v>
      </c>
      <c r="X50" s="35">
        <f>X49*Parameters!$B$5</f>
        <v>0</v>
      </c>
      <c r="Y50" s="35">
        <f>Y49*Parameters!$B$5</f>
        <v>0</v>
      </c>
      <c r="Z50" s="35">
        <f>Z49*Parameters!$B$5</f>
        <v>0</v>
      </c>
      <c r="AA50" s="35">
        <f>AA49*Parameters!$B$5</f>
        <v>0</v>
      </c>
    </row>
    <row r="51" spans="1:27" s="2" customFormat="1" ht="31.5" customHeight="1" thickBot="1" x14ac:dyDescent="0.3">
      <c r="A51" s="2" t="s">
        <v>33</v>
      </c>
      <c r="C51" s="25"/>
      <c r="D51" s="73">
        <f>SUM(D49:D50)</f>
        <v>0</v>
      </c>
      <c r="E51" s="33">
        <f>SUM(E49:E50)</f>
        <v>0</v>
      </c>
      <c r="F51" s="33">
        <f t="shared" ref="F51:AA51" si="5">SUM(F49:F50)</f>
        <v>0</v>
      </c>
      <c r="G51" s="33">
        <f t="shared" si="5"/>
        <v>0</v>
      </c>
      <c r="H51" s="33">
        <f t="shared" si="5"/>
        <v>0</v>
      </c>
      <c r="I51" s="33">
        <f t="shared" si="5"/>
        <v>0</v>
      </c>
      <c r="J51" s="33">
        <f t="shared" si="5"/>
        <v>0</v>
      </c>
      <c r="K51" s="33">
        <f t="shared" si="5"/>
        <v>0</v>
      </c>
      <c r="L51" s="33">
        <f t="shared" si="5"/>
        <v>0</v>
      </c>
      <c r="M51" s="33">
        <f t="shared" si="5"/>
        <v>0</v>
      </c>
      <c r="N51" s="33">
        <f t="shared" si="5"/>
        <v>0</v>
      </c>
      <c r="O51" s="33">
        <f t="shared" si="5"/>
        <v>0</v>
      </c>
      <c r="P51" s="33">
        <f t="shared" si="5"/>
        <v>0</v>
      </c>
      <c r="Q51" s="33">
        <f t="shared" si="5"/>
        <v>0</v>
      </c>
      <c r="R51" s="33">
        <f t="shared" si="5"/>
        <v>0</v>
      </c>
      <c r="S51" s="33">
        <f t="shared" si="5"/>
        <v>0</v>
      </c>
      <c r="T51" s="33">
        <f t="shared" si="5"/>
        <v>0</v>
      </c>
      <c r="U51" s="33">
        <f t="shared" si="5"/>
        <v>0</v>
      </c>
      <c r="V51" s="33">
        <f t="shared" si="5"/>
        <v>0</v>
      </c>
      <c r="W51" s="33">
        <f t="shared" si="5"/>
        <v>0</v>
      </c>
      <c r="X51" s="33">
        <f t="shared" si="5"/>
        <v>0</v>
      </c>
      <c r="Y51" s="33">
        <f t="shared" si="5"/>
        <v>0</v>
      </c>
      <c r="Z51" s="33">
        <f t="shared" si="5"/>
        <v>0</v>
      </c>
      <c r="AA51" s="33">
        <f t="shared" si="5"/>
        <v>0</v>
      </c>
    </row>
    <row r="52" spans="1:27" s="2" customFormat="1" ht="31.5" customHeight="1" thickTop="1" thickBot="1" x14ac:dyDescent="0.3">
      <c r="A52" s="63" t="s">
        <v>264</v>
      </c>
      <c r="B52" s="64"/>
      <c r="C52" s="64"/>
      <c r="D52" s="74">
        <f>((FV(Parameters!$B$8,(Parameters!$B$6-1),,D51,0)*-1))</f>
        <v>0</v>
      </c>
      <c r="E52" s="65">
        <f>((FV(Parameters!$B$8,(Parameters!$B$6-1),,E51,0)*-1))</f>
        <v>0</v>
      </c>
      <c r="F52" s="65">
        <f>((FV(Parameters!$B$8,(Parameters!$B$6-1),,F51,0)*-1))</f>
        <v>0</v>
      </c>
      <c r="G52" s="65">
        <f>((FV(Parameters!$B$8,(Parameters!$B$6-1),,G51,0)*-1))</f>
        <v>0</v>
      </c>
      <c r="H52" s="65">
        <f>((FV(Parameters!$B$8,(Parameters!$B$6-1),,H51,0)*-1))</f>
        <v>0</v>
      </c>
      <c r="I52" s="65">
        <f>((FV(Parameters!$B$8,(Parameters!$B$6-1),,I51,0)*-1))</f>
        <v>0</v>
      </c>
      <c r="J52" s="65">
        <f>((FV(Parameters!$B$8,(Parameters!$B$6-1),,J51,0)*-1))</f>
        <v>0</v>
      </c>
      <c r="K52" s="65">
        <f>((FV(Parameters!$B$8,(Parameters!$B$6-1),,K51,0)*-1))</f>
        <v>0</v>
      </c>
      <c r="L52" s="65">
        <f>((FV(Parameters!$B$8,(Parameters!$B$6-1),,L51,0)*-1))</f>
        <v>0</v>
      </c>
      <c r="M52" s="65">
        <f>((FV(Parameters!$B$8,(Parameters!$B$6-1),,M51,0)*-1))</f>
        <v>0</v>
      </c>
      <c r="N52" s="65">
        <f>((FV(Parameters!$B$8,(Parameters!$B$6-1),,N51,0)*-1))</f>
        <v>0</v>
      </c>
      <c r="O52" s="65">
        <f>((FV(Parameters!$B$8,(Parameters!$B$6-1),,O51,0)*-1))</f>
        <v>0</v>
      </c>
      <c r="P52" s="65">
        <f>((FV(Parameters!$B$8,(Parameters!$B$6-1),,P51,0)*-1))</f>
        <v>0</v>
      </c>
      <c r="Q52" s="65">
        <f>((FV(Parameters!$B$8,(Parameters!$B$6-1),,Q51,0)*-1))</f>
        <v>0</v>
      </c>
      <c r="R52" s="65">
        <f>((FV(Parameters!$B$8,(Parameters!$B$6-1),,R51,0)*-1))</f>
        <v>0</v>
      </c>
      <c r="S52" s="65">
        <f>((FV(Parameters!$B$8,(Parameters!$B$6-1),,S51,0)*-1))</f>
        <v>0</v>
      </c>
      <c r="T52" s="65">
        <f>((FV(Parameters!$B$8,(Parameters!$B$6-1),,T51,0)*-1))</f>
        <v>0</v>
      </c>
      <c r="U52" s="65">
        <f>((FV(Parameters!$B$8,(Parameters!$B$6-1),,U51,0)*-1))</f>
        <v>0</v>
      </c>
      <c r="V52" s="65">
        <f>((FV(Parameters!$B$8,(Parameters!$B$6-1),,V51,0)*-1))</f>
        <v>0</v>
      </c>
      <c r="W52" s="65">
        <f>((FV(Parameters!$B$8,(Parameters!$B$6-1),,W51,0)*-1))</f>
        <v>0</v>
      </c>
      <c r="X52" s="65">
        <f>((FV(Parameters!$B$8,(Parameters!$B$6-1),,X51,0)*-1))</f>
        <v>0</v>
      </c>
      <c r="Y52" s="65">
        <f>((FV(Parameters!$B$8,(Parameters!$B$6-1),,Y51,0)*-1))</f>
        <v>0</v>
      </c>
      <c r="Z52" s="65">
        <f>((FV(Parameters!$B$8,(Parameters!$B$6-1),,Z51,0)*-1))</f>
        <v>0</v>
      </c>
      <c r="AA52" s="65">
        <f>((FV(Parameters!$B$8,(Parameters!$B$6-1),,AA51,0)*-1))</f>
        <v>0</v>
      </c>
    </row>
    <row r="53" spans="1:27" ht="15.75" thickTop="1" x14ac:dyDescent="0.25"/>
  </sheetData>
  <mergeCells count="5">
    <mergeCell ref="D5:G5"/>
    <mergeCell ref="D3:J3"/>
    <mergeCell ref="K5:X5"/>
    <mergeCell ref="K3:AA3"/>
    <mergeCell ref="Y5:A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48780C36C2984196E9EDD20CCB2CB4" ma:contentTypeVersion="7" ma:contentTypeDescription="Create a new document." ma:contentTypeScope="" ma:versionID="12398d4babb6c9ecceaa51e0dd9c0c66">
  <xsd:schema xmlns:xsd="http://www.w3.org/2001/XMLSchema" xmlns:xs="http://www.w3.org/2001/XMLSchema" xmlns:p="http://schemas.microsoft.com/office/2006/metadata/properties" xmlns:ns1="http://schemas.microsoft.com/sharepoint/v3" xmlns:ns2="dc39fd06-120c-440a-a102-510133f4bbc7" targetNamespace="http://schemas.microsoft.com/office/2006/metadata/properties" ma:root="true" ma:fieldsID="bd2540bee7e1243085cbf639e745d188" ns1:_="" ns2:_="">
    <xsd:import namespace="http://schemas.microsoft.com/sharepoint/v3"/>
    <xsd:import namespace="dc39fd06-120c-440a-a102-510133f4bbc7"/>
    <xsd:element name="properties">
      <xsd:complexType>
        <xsd:sequence>
          <xsd:element name="documentManagement">
            <xsd:complexType>
              <xsd:all>
                <xsd:element ref="ns1:PublishingStartDate" minOccurs="0"/>
                <xsd:element ref="ns1:PublishingExpirationDate" minOccurs="0"/>
                <xsd:element ref="ns2:Office" minOccurs="0"/>
                <xsd:element ref="ns2:Weight" minOccurs="0"/>
                <xsd:element ref="ns2:Intranet" minOccurs="0"/>
                <xsd:element ref="ns2:Show_x0020_in_x0020_All_x0020_Documents" minOccurs="0"/>
                <xsd:element ref="ns2:Show_x0020_on_x0020_Home_x0020_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39fd06-120c-440a-a102-510133f4bbc7" elementFormDefault="qualified">
    <xsd:import namespace="http://schemas.microsoft.com/office/2006/documentManagement/types"/>
    <xsd:import namespace="http://schemas.microsoft.com/office/infopath/2007/PartnerControls"/>
    <xsd:element name="Office" ma:index="10" nillable="true" ma:displayName="Office" ma:list="{fb43d6a9-684d-44f6-b405-937e90c27486}" ma:internalName="Office" ma:showField="Title" ma:web="086efde7-85c7-4a68-8137-f0d46b21ce59" ma:requiredMultiChoice="true">
      <xsd:complexType>
        <xsd:complexContent>
          <xsd:extension base="dms:MultiChoiceLookup">
            <xsd:sequence>
              <xsd:element name="Value" type="dms:Lookup" maxOccurs="unbounded" minOccurs="0" nillable="true"/>
            </xsd:sequence>
          </xsd:extension>
        </xsd:complexContent>
      </xsd:complexType>
    </xsd:element>
    <xsd:element name="Weight" ma:index="11" nillable="true" ma:displayName="Weight" ma:internalName="Weight">
      <xsd:simpleType>
        <xsd:restriction base="dms:Number">
          <xsd:maxInclusive value="100"/>
          <xsd:minInclusive value="1"/>
        </xsd:restriction>
      </xsd:simpleType>
    </xsd:element>
    <xsd:element name="Intranet" ma:index="12" nillable="true" ma:displayName="Intranet" ma:default="0" ma:internalName="Intranet">
      <xsd:simpleType>
        <xsd:restriction base="dms:Boolean"/>
      </xsd:simpleType>
    </xsd:element>
    <xsd:element name="Show_x0020_in_x0020_All_x0020_Documents" ma:index="13" nillable="true" ma:displayName="Show in All Documents" ma:default="0" ma:internalName="Show_x0020_in_x0020_All_x0020_Documents">
      <xsd:simpleType>
        <xsd:restriction base="dms:Boolean"/>
      </xsd:simpleType>
    </xsd:element>
    <xsd:element name="Show_x0020_on_x0020_Home_x0020_Page" ma:index="14" nillable="true" ma:displayName="Show on Home Page" ma:default="0" ma:internalName="Show_x0020_on_x0020_Home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ow_x0020_on_x0020_Home_x0020_Page xmlns="dc39fd06-120c-440a-a102-510133f4bbc7">false</Show_x0020_on_x0020_Home_x0020_Page>
    <Intranet xmlns="dc39fd06-120c-440a-a102-510133f4bbc7">false</Intranet>
    <PublishingExpirationDate xmlns="http://schemas.microsoft.com/sharepoint/v3" xsi:nil="true"/>
    <Weight xmlns="dc39fd06-120c-440a-a102-510133f4bbc7" xsi:nil="true"/>
    <PublishingStartDate xmlns="http://schemas.microsoft.com/sharepoint/v3" xsi:nil="true"/>
    <Office xmlns="dc39fd06-120c-440a-a102-510133f4bbc7">
      <Value>7</Value>
    </Office>
    <Show_x0020_in_x0020_All_x0020_Documents xmlns="dc39fd06-120c-440a-a102-510133f4bbc7">false</Show_x0020_in_x0020_All_x0020_Documents>
  </documentManagement>
</p:properties>
</file>

<file path=customXml/itemProps1.xml><?xml version="1.0" encoding="utf-8"?>
<ds:datastoreItem xmlns:ds="http://schemas.openxmlformats.org/officeDocument/2006/customXml" ds:itemID="{84F29DD5-748D-42B7-A98A-C0F7205F9B70}"/>
</file>

<file path=customXml/itemProps2.xml><?xml version="1.0" encoding="utf-8"?>
<ds:datastoreItem xmlns:ds="http://schemas.openxmlformats.org/officeDocument/2006/customXml" ds:itemID="{FCF42F59-FD3B-4A4C-B6FF-0B6E50522169}"/>
</file>

<file path=customXml/itemProps3.xml><?xml version="1.0" encoding="utf-8"?>
<ds:datastoreItem xmlns:ds="http://schemas.openxmlformats.org/officeDocument/2006/customXml" ds:itemID="{4D62BB0A-C257-45C8-98F6-3267CE272E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Activity Examples</vt:lpstr>
      <vt:lpstr>Parameters</vt:lpstr>
      <vt:lpstr>Time Estimate, Protocol Level</vt:lpstr>
      <vt:lpstr>Protocol Related Start Up</vt:lpstr>
      <vt:lpstr>Protocol Periodic Maintenance</vt:lpstr>
      <vt:lpstr>Protocol Related As-Incurred</vt:lpstr>
      <vt:lpstr>Protocol Related Close Out</vt:lpstr>
      <vt:lpstr>Parameters!Print_Titles</vt:lpstr>
      <vt:lpstr>'Time Estimate, Protocol Level'!Print_Titles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Vincent, Pam</dc:creator>
  <cp:lastModifiedBy>Bridget Minellono</cp:lastModifiedBy>
  <cp:lastPrinted>2019-11-07T21:48:16Z</cp:lastPrinted>
  <dcterms:created xsi:type="dcterms:W3CDTF">2016-08-05T16:30:23Z</dcterms:created>
  <dcterms:modified xsi:type="dcterms:W3CDTF">2020-02-20T20:21:59Z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0x0101008148780C36C2984196E9EDD20CCB2CB4</vt:lpwstr>
  </property>
</Properties>
</file>